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0" windowWidth="9690" windowHeight="6525" tabRatio="855" activeTab="8"/>
  </bookViews>
  <sheets>
    <sheet name="IC Summary-Golf" sheetId="12" r:id="rId1"/>
    <sheet name="Safes" sheetId="1" r:id="rId2"/>
    <sheet name="Cash Register Ops" sheetId="6" r:id="rId3"/>
    <sheet name="Admin-Misc." sheetId="5" r:id="rId4"/>
    <sheet name="Key Control" sheetId="4" r:id="rId5"/>
    <sheet name="Vending-Amusement" sheetId="7" r:id="rId6"/>
    <sheet name="Bar" sheetId="9" r:id="rId7"/>
    <sheet name="Food" sheetId="8" r:id="rId8"/>
    <sheet name="Retail" sheetId="11" r:id="rId9"/>
  </sheets>
  <definedNames>
    <definedName name="_">'Key Control'!$G$13</definedName>
    <definedName name="_xlnm.Print_Area" localSheetId="3">'Admin-Misc.'!$A$1:$L$60</definedName>
    <definedName name="_xlnm.Print_Area" localSheetId="6">Bar!$A$1:$L$115</definedName>
    <definedName name="_xlnm.Print_Area" localSheetId="2">'Cash Register Ops'!$A$1:$L$120</definedName>
    <definedName name="_xlnm.Print_Area" localSheetId="0">'IC Summary-Golf'!$A$1:$G$36</definedName>
    <definedName name="_xlnm.Print_Area" localSheetId="4">'Key Control'!$A$1:$L$116</definedName>
    <definedName name="_xlnm.Print_Area" localSheetId="8">Retail!$A$1:$L$60</definedName>
    <definedName name="_xlnm.Print_Area" localSheetId="1">Safes!$A$1:$L$117</definedName>
    <definedName name="_xlnm.Print_Area" localSheetId="5">'Vending-Amusement'!$A$1:$L$61</definedName>
  </definedNames>
  <calcPr calcId="125725"/>
</workbook>
</file>

<file path=xl/calcChain.xml><?xml version="1.0" encoding="utf-8"?>
<calcChain xmlns="http://schemas.openxmlformats.org/spreadsheetml/2006/main">
  <c r="C4" i="11"/>
  <c r="C5"/>
  <c r="C6"/>
  <c r="G13"/>
  <c r="G14"/>
  <c r="G15"/>
  <c r="G19"/>
  <c r="G20"/>
  <c r="G21"/>
  <c r="G23"/>
  <c r="G25"/>
  <c r="G31"/>
  <c r="G33"/>
  <c r="G35"/>
  <c r="L35"/>
  <c r="L36"/>
  <c r="C4" i="8"/>
  <c r="C5"/>
  <c r="C6"/>
  <c r="G12"/>
  <c r="G16"/>
  <c r="G17"/>
  <c r="G18"/>
  <c r="G19"/>
  <c r="G22"/>
  <c r="G23"/>
  <c r="G24"/>
  <c r="G28"/>
  <c r="G29"/>
  <c r="G30"/>
  <c r="G31"/>
  <c r="G33"/>
  <c r="G37"/>
  <c r="G38"/>
  <c r="G40"/>
  <c r="G42"/>
  <c r="G44"/>
  <c r="G47"/>
  <c r="G48"/>
  <c r="G50"/>
  <c r="L50"/>
  <c r="L51"/>
  <c r="C4" i="9"/>
  <c r="C5"/>
  <c r="C6"/>
  <c r="G13"/>
  <c r="G17"/>
  <c r="G18"/>
  <c r="G19"/>
  <c r="G20"/>
  <c r="G25"/>
  <c r="G27"/>
  <c r="G31"/>
  <c r="G33"/>
  <c r="G34"/>
  <c r="G35"/>
  <c r="G36"/>
  <c r="G37"/>
  <c r="G38"/>
  <c r="G39"/>
  <c r="G40"/>
  <c r="G43"/>
  <c r="G45"/>
  <c r="G46"/>
  <c r="G48"/>
  <c r="G49"/>
  <c r="G65"/>
  <c r="G66"/>
  <c r="G68"/>
  <c r="G72"/>
  <c r="G73"/>
  <c r="G76"/>
  <c r="G77"/>
  <c r="G78"/>
  <c r="G79"/>
  <c r="G81"/>
  <c r="G85"/>
  <c r="G86"/>
  <c r="G88"/>
  <c r="L88"/>
  <c r="L89"/>
  <c r="C4" i="7"/>
  <c r="C5"/>
  <c r="C6"/>
  <c r="G13"/>
  <c r="G15"/>
  <c r="G18"/>
  <c r="G21"/>
  <c r="G24"/>
  <c r="G27"/>
  <c r="G29"/>
  <c r="G31"/>
  <c r="G35"/>
  <c r="G37"/>
  <c r="G40"/>
  <c r="L40"/>
  <c r="L41"/>
  <c r="C4" i="4"/>
  <c r="C5"/>
  <c r="C6"/>
  <c r="G13"/>
  <c r="G16"/>
  <c r="G17"/>
  <c r="G18"/>
  <c r="G19"/>
  <c r="G22"/>
  <c r="G24"/>
  <c r="G25"/>
  <c r="G29"/>
  <c r="G32"/>
  <c r="G36"/>
  <c r="G37"/>
  <c r="G39"/>
  <c r="G41"/>
  <c r="G42"/>
  <c r="G46"/>
  <c r="G47"/>
  <c r="G66"/>
  <c r="G67"/>
  <c r="G69"/>
  <c r="G70"/>
  <c r="G73"/>
  <c r="G76"/>
  <c r="L76"/>
  <c r="L77"/>
  <c r="C4" i="5"/>
  <c r="C5"/>
  <c r="C6"/>
  <c r="G13"/>
  <c r="G14"/>
  <c r="G15"/>
  <c r="G16"/>
  <c r="G17"/>
  <c r="G18"/>
  <c r="G20"/>
  <c r="G23"/>
  <c r="G24"/>
  <c r="G25"/>
  <c r="G28"/>
  <c r="G29"/>
  <c r="G32"/>
  <c r="G33"/>
  <c r="G36"/>
  <c r="G38"/>
  <c r="G40"/>
  <c r="G43"/>
  <c r="G47"/>
  <c r="L47"/>
  <c r="L48"/>
  <c r="C4" i="6"/>
  <c r="C5"/>
  <c r="C6"/>
  <c r="G13"/>
  <c r="G14"/>
  <c r="G18"/>
  <c r="G19"/>
  <c r="G21"/>
  <c r="G23"/>
  <c r="G26"/>
  <c r="G28"/>
  <c r="G30"/>
  <c r="G32"/>
  <c r="G37"/>
  <c r="G38"/>
  <c r="G40"/>
  <c r="G41"/>
  <c r="G43"/>
  <c r="G44"/>
  <c r="G46"/>
  <c r="G47"/>
  <c r="G49"/>
  <c r="G50"/>
  <c r="G71"/>
  <c r="G72"/>
  <c r="G73"/>
  <c r="G74"/>
  <c r="G77"/>
  <c r="G78"/>
  <c r="G79"/>
  <c r="G80"/>
  <c r="G86"/>
  <c r="G88"/>
  <c r="G89"/>
  <c r="G92"/>
  <c r="L92"/>
  <c r="L93"/>
  <c r="C4" i="1"/>
  <c r="C5"/>
  <c r="C6"/>
  <c r="G13"/>
  <c r="G14"/>
  <c r="G15"/>
  <c r="G18"/>
  <c r="G20"/>
  <c r="G23"/>
  <c r="G24"/>
  <c r="G25"/>
  <c r="G28"/>
  <c r="G29"/>
  <c r="G32"/>
  <c r="G33"/>
  <c r="G34"/>
  <c r="G35"/>
  <c r="G37"/>
  <c r="G40"/>
  <c r="G41"/>
  <c r="G42"/>
  <c r="G43"/>
  <c r="G65"/>
  <c r="G67"/>
  <c r="G69"/>
  <c r="G70"/>
  <c r="G71"/>
  <c r="G73"/>
  <c r="G75"/>
  <c r="G76"/>
  <c r="G78"/>
  <c r="G80"/>
  <c r="G81"/>
  <c r="G83"/>
  <c r="G87"/>
  <c r="G90"/>
  <c r="G91"/>
  <c r="G92"/>
  <c r="G94"/>
  <c r="G97"/>
  <c r="E23" i="12"/>
  <c r="L97" i="1"/>
  <c r="L98"/>
  <c r="E24" i="12"/>
  <c r="E25"/>
  <c r="E26"/>
  <c r="E27"/>
  <c r="E21" s="1"/>
  <c r="E28"/>
  <c r="E29"/>
  <c r="E30"/>
  <c r="F23"/>
  <c r="F24"/>
  <c r="F25"/>
  <c r="F26"/>
  <c r="F27"/>
  <c r="F28"/>
  <c r="F29"/>
  <c r="F30"/>
  <c r="G23"/>
  <c r="G24"/>
  <c r="G25"/>
  <c r="G26"/>
  <c r="G27"/>
  <c r="G28"/>
  <c r="G29"/>
  <c r="G30"/>
  <c r="F21"/>
  <c r="G21" l="1"/>
</calcChain>
</file>

<file path=xl/sharedStrings.xml><?xml version="1.0" encoding="utf-8"?>
<sst xmlns="http://schemas.openxmlformats.org/spreadsheetml/2006/main" count="470" uniqueCount="358">
  <si>
    <t>INTERNAL CONTROL REVIEW</t>
  </si>
  <si>
    <t>INSTALLATION</t>
  </si>
  <si>
    <t>ACTIVITY</t>
  </si>
  <si>
    <t>DATE</t>
  </si>
  <si>
    <t>Score:</t>
  </si>
  <si>
    <t>YES</t>
  </si>
  <si>
    <t>INCOMPLETE</t>
  </si>
  <si>
    <t>NO</t>
  </si>
  <si>
    <t xml:space="preserve">  a.  Limited Access:</t>
  </si>
  <si>
    <t xml:space="preserve">  b.  Opened Safes Attended at all times</t>
  </si>
  <si>
    <t xml:space="preserve">  c.  Safes Have Adequate Protection </t>
  </si>
  <si>
    <t xml:space="preserve"> </t>
  </si>
  <si>
    <t xml:space="preserve">  a.  Filled out completely</t>
  </si>
  <si>
    <t xml:space="preserve">  c.  1st page attached to inside of safe</t>
  </si>
  <si>
    <t xml:space="preserve">        </t>
  </si>
  <si>
    <t xml:space="preserve">  b.  Changed at least annually</t>
  </si>
  <si>
    <t xml:space="preserve">       requires access</t>
  </si>
  <si>
    <t xml:space="preserve">  b.  Completed whenever a security container or safe is opened</t>
  </si>
  <si>
    <t xml:space="preserve">  c.  Filled out completely</t>
  </si>
  <si>
    <t xml:space="preserve">  b.  Attached inside the safe</t>
  </si>
  <si>
    <t xml:space="preserve">  a.  Completed at beginning and end of day</t>
  </si>
  <si>
    <t xml:space="preserve">  c.  Date, time and responsible individual annotated</t>
  </si>
  <si>
    <t xml:space="preserve">  b.  Completed at change of shift w/outgoing and incoming staff</t>
  </si>
  <si>
    <t xml:space="preserve">  a.  Prepared in triplicate: 1-bank, 1-CAO, 1-activity</t>
  </si>
  <si>
    <t xml:space="preserve">  b.  Deposited nightly or at start of next business day</t>
  </si>
  <si>
    <t xml:space="preserve">  d.  Retained for at least 30 days</t>
  </si>
  <si>
    <t xml:space="preserve">  d.  Activity copy attached to DAR</t>
  </si>
  <si>
    <t xml:space="preserve">  c.  Deposit matches DAR</t>
  </si>
  <si>
    <t xml:space="preserve">  a.  Displayed on all security containers and safes</t>
  </si>
  <si>
    <t xml:space="preserve">  a.  Cash registers used to record all sales (or DA 1992 in lieu of)</t>
  </si>
  <si>
    <t xml:space="preserve">  b.  Sales amount displayed on register easily seen by customer </t>
  </si>
  <si>
    <t xml:space="preserve">  a.  Signed for by register operator on DA Form 4082</t>
  </si>
  <si>
    <t xml:space="preserve">  b   Pre-numbered cash control documents (guest checks,</t>
  </si>
  <si>
    <t xml:space="preserve">       tickets, Quick Shot Bingo) issued on DA Form 4082</t>
  </si>
  <si>
    <t xml:space="preserve">  c.  DA Form 4082 kept in safe as a receipt for the issued </t>
  </si>
  <si>
    <t xml:space="preserve">       change fund </t>
  </si>
  <si>
    <t xml:space="preserve">       tape attached</t>
  </si>
  <si>
    <t xml:space="preserve">       register controls locked</t>
  </si>
  <si>
    <t xml:space="preserve">  a.  Only one person assigned to a cash drawer</t>
  </si>
  <si>
    <t xml:space="preserve">  d.  Upon end of shift, cashier completes a cash count with a</t>
  </si>
  <si>
    <t xml:space="preserve">       responsible party to include change fund, pre-numbered cash</t>
  </si>
  <si>
    <t xml:space="preserve">       control documents, and cash receipts.</t>
  </si>
  <si>
    <t xml:space="preserve">  e.  Register sales and pre-numbered documents reconciled with</t>
  </si>
  <si>
    <t xml:space="preserve">       cash collected</t>
  </si>
  <si>
    <t xml:space="preserve">       blocks on DA Form 4082</t>
  </si>
  <si>
    <t xml:space="preserve">  a.  Filled out correctly</t>
  </si>
  <si>
    <t xml:space="preserve">  b.  Copy of deposit slip attached</t>
  </si>
  <si>
    <t xml:space="preserve">  c.  Reviewed by management</t>
  </si>
  <si>
    <t xml:space="preserve">  d.  Sent to CAO/FMB within two working days</t>
  </si>
  <si>
    <t xml:space="preserve">  a.  Maintained on all employees who handle cash</t>
  </si>
  <si>
    <t xml:space="preserve">  b.  Entries made for each shift the employee worked</t>
  </si>
  <si>
    <t xml:space="preserve">  c.  If no overage/shortage for shift, it is annotated as such</t>
  </si>
  <si>
    <t xml:space="preserve">  d.  Log includes date, total register accountability, total cashier</t>
  </si>
  <si>
    <t xml:space="preserve">      accountability, over/short in dollars and percentage, </t>
  </si>
  <si>
    <t xml:space="preserve">      explanations for variances over 2%, monthly totals, and</t>
  </si>
  <si>
    <t xml:space="preserve">      employee signature at EOM</t>
  </si>
  <si>
    <t xml:space="preserve">  a.  Managers or their representatives make  unannounced counts </t>
  </si>
  <si>
    <t xml:space="preserve">  b.  Recorded on a DA Form 4082 or similar type form</t>
  </si>
  <si>
    <t xml:space="preserve">  c.  Kept on file for at least 3 years</t>
  </si>
  <si>
    <t xml:space="preserve">       payment by check or credit card is not feasible</t>
  </si>
  <si>
    <t xml:space="preserve">  b.  Employee signs for petty cash funds on a DA Form 4082 or </t>
  </si>
  <si>
    <t xml:space="preserve">       similar type form when receiving monies to make a purchase</t>
  </si>
  <si>
    <t xml:space="preserve">  c.  DA Form 1994 is used to validate each petty cash transaction</t>
  </si>
  <si>
    <t xml:space="preserve">        Home Depot, Wal Mart)</t>
  </si>
  <si>
    <t xml:space="preserve">  d.  DA Form 1994 used in sequential order.  No numbers missing</t>
  </si>
  <si>
    <t xml:space="preserve">       individual</t>
  </si>
  <si>
    <t xml:space="preserve">       submitted  when seeking reimbursement</t>
  </si>
  <si>
    <t xml:space="preserve">      day of the month</t>
  </si>
  <si>
    <t xml:space="preserve">  a.  Secured in safe when not in use</t>
  </si>
  <si>
    <t>NOTES:</t>
  </si>
  <si>
    <t xml:space="preserve">  e.  DA Form 1994 filled out in ink and approved by authorized </t>
  </si>
  <si>
    <t xml:space="preserve">  f.  "Pay To" is the activity to whom the payment was made (i.e.  </t>
  </si>
  <si>
    <t xml:space="preserve">  g.  Separate voucher used for each disbursement</t>
  </si>
  <si>
    <t xml:space="preserve">  a.  Authorized employees only</t>
  </si>
  <si>
    <t xml:space="preserve">  b.  Standard discount (50% or % determined by local SOP)</t>
  </si>
  <si>
    <t xml:space="preserve">  c.  DA Form 5069 used</t>
  </si>
  <si>
    <t xml:space="preserve">  d.  DA Form 5069 prepared by head cashier</t>
  </si>
  <si>
    <t xml:space="preserve">  e.  DA Form 5069 completed and accurate</t>
  </si>
  <si>
    <t xml:space="preserve">  g.  File copy retained at activity</t>
  </si>
  <si>
    <t xml:space="preserve">  a.  Completed in a timely manner</t>
  </si>
  <si>
    <t xml:space="preserve">  b.  Reflects all revenues and expenses</t>
  </si>
  <si>
    <t xml:space="preserve">  a.  Tipped employees are reporting their tips</t>
  </si>
  <si>
    <t xml:space="preserve">  b.  Tips are allocated if total tips reported is less than 8%</t>
  </si>
  <si>
    <t xml:space="preserve">  c.  Activity using TLMS to report tips and tip allocation</t>
  </si>
  <si>
    <t xml:space="preserve">  a.  Using system to determine CC accountability</t>
  </si>
  <si>
    <t xml:space="preserve">  a.  All employees involved in selling alcoholic beverages are </t>
  </si>
  <si>
    <t xml:space="preserve">       trained within 30 days of hire</t>
  </si>
  <si>
    <t xml:space="preserve">       recertified at least annually</t>
  </si>
  <si>
    <t xml:space="preserve">  a.  Food service employees have been trained in the practices</t>
  </si>
  <si>
    <r>
      <t xml:space="preserve">6.  Sanitation Training </t>
    </r>
    <r>
      <rPr>
        <b/>
        <sz val="10"/>
        <rFont val="Arial"/>
        <family val="2"/>
      </rPr>
      <t>(TB MED 530)</t>
    </r>
  </si>
  <si>
    <t>1.  Appointment Letter</t>
  </si>
  <si>
    <t>2.  Access Roster</t>
  </si>
  <si>
    <t xml:space="preserve">  b.  Permanently affixed to a wall</t>
  </si>
  <si>
    <t xml:space="preserve">  c.  Signed by the key custodian</t>
  </si>
  <si>
    <t xml:space="preserve">  d.  Posted on the key box</t>
  </si>
  <si>
    <t xml:space="preserve">  c.  Kept in a room that is locked when unoccupied or</t>
  </si>
  <si>
    <t xml:space="preserve">      under 24-hour surveillance</t>
  </si>
  <si>
    <t xml:space="preserve">       keys are located and hook number</t>
  </si>
  <si>
    <t>3.  Key Depository</t>
  </si>
  <si>
    <t>4.  Master Inventory</t>
  </si>
  <si>
    <t xml:space="preserve">  a.  Includes serial number of the key or lock, location of the </t>
  </si>
  <si>
    <t xml:space="preserve">       lock, total number of keys maintained for the lock, where the </t>
  </si>
  <si>
    <t xml:space="preserve">  b.  Master inventory is secured in a locked container when not in</t>
  </si>
  <si>
    <t xml:space="preserve">       use</t>
  </si>
  <si>
    <t>5.  Key Control Register</t>
  </si>
  <si>
    <t xml:space="preserve">  a.  Key or lock serial number listed under "Key Control Numbers"</t>
  </si>
  <si>
    <t xml:space="preserve">      date and time annotated</t>
  </si>
  <si>
    <t xml:space="preserve">  c.  Kept in a locked container with controlled access when not in</t>
  </si>
  <si>
    <t xml:space="preserve">  d.  Key rings or sets are signed out on a separate register</t>
  </si>
  <si>
    <t xml:space="preserve">       last entry</t>
  </si>
  <si>
    <t>6.  Permanently Issued Keys</t>
  </si>
  <si>
    <t xml:space="preserve">  a.  Kept to the minimum necessary</t>
  </si>
  <si>
    <t xml:space="preserve">  b.  Signed for on DA Form 5513-R or hand receipt</t>
  </si>
  <si>
    <t>7.  Inventories</t>
  </si>
  <si>
    <t xml:space="preserve">  a.  Daily issued keys are checked at the end of the day</t>
  </si>
  <si>
    <t xml:space="preserve">  b.  Personally retained keys inventoried at least quarterly on a</t>
  </si>
  <si>
    <t xml:space="preserve">       "show basis"</t>
  </si>
  <si>
    <t xml:space="preserve">  c.  All keys inventoried by serial number at least semi-annually</t>
  </si>
  <si>
    <t xml:space="preserve">  d.  Memorandum for Record prepared for each 100% inventory</t>
  </si>
  <si>
    <t xml:space="preserve">       of one year </t>
  </si>
  <si>
    <t xml:space="preserve">TOTAL FOR KEY CONTROL:   </t>
  </si>
  <si>
    <t xml:space="preserve">  a.  Used only for items, services or incidental expenses where</t>
  </si>
  <si>
    <t>GENERAL ADMINISTRATION:</t>
  </si>
  <si>
    <t xml:space="preserve">  b.  Accurate personnel  </t>
  </si>
  <si>
    <t xml:space="preserve">       or a register kick out tape or sales receipt given to customer</t>
  </si>
  <si>
    <t xml:space="preserve">       on a position that handles cash at least monthly</t>
  </si>
  <si>
    <t xml:space="preserve">  b.  Reconciliation to cash collected</t>
  </si>
  <si>
    <t xml:space="preserve">  b.  All employees involved in selling alcoholic beverages are</t>
  </si>
  <si>
    <t xml:space="preserve">TOTAL FOR ADMIN MISCELLANEOUS:   </t>
  </si>
  <si>
    <t xml:space="preserve">  a.  Primary/alternate key custodian appointed in writing</t>
  </si>
  <si>
    <t xml:space="preserve">  a.  Reflects all  personnel authorized to issue and receive keys</t>
  </si>
  <si>
    <t xml:space="preserve">  b.  All keys signed in and out by authorized personnel with</t>
  </si>
  <si>
    <t xml:space="preserve">       discrepancies were found</t>
  </si>
  <si>
    <t xml:space="preserve">  e.  Inventory documentation maintained on file for a minimum</t>
  </si>
  <si>
    <t>BAR OPERATIONS:</t>
  </si>
  <si>
    <t>FOOD OPERATIONS:</t>
  </si>
  <si>
    <t>RETAIL/PRO SHOP OPERATIONS:</t>
  </si>
  <si>
    <t xml:space="preserve">  a.  Only NAFI employees used to dispense and serve alcoholic</t>
  </si>
  <si>
    <t xml:space="preserve">       beverages</t>
  </si>
  <si>
    <t>2.  Restrictions</t>
  </si>
  <si>
    <t xml:space="preserve">  a.  Alcohol is not given away as prizes</t>
  </si>
  <si>
    <t xml:space="preserve">  b.  No more than one drink is served to a customer at a time</t>
  </si>
  <si>
    <t xml:space="preserve">  c.  Prices are not reduced for specific day parts or customers</t>
  </si>
  <si>
    <t xml:space="preserve">  d.  Privately owned alcoholic beverages are not brought into the</t>
  </si>
  <si>
    <t xml:space="preserve">       facility</t>
  </si>
  <si>
    <t xml:space="preserve">  b. Surprise bar inventory at least once/month/employee</t>
  </si>
  <si>
    <t xml:space="preserve">  c. Tare weights are accurate </t>
  </si>
  <si>
    <t xml:space="preserve">  d.  Beginning and ending inventories are correct</t>
  </si>
  <si>
    <t xml:space="preserve">  e.  All receipts of bar products are accurately recorded</t>
  </si>
  <si>
    <t xml:space="preserve">  f.  Accurate pricing for all items on registers &amp;  inventory sheets</t>
  </si>
  <si>
    <t xml:space="preserve">  a.  Maintained on each bartender for each shift worked</t>
  </si>
  <si>
    <t xml:space="preserve">  b.  Includes bartenders name, bar worked, date of shift, </t>
  </si>
  <si>
    <t xml:space="preserve">       cash +/- and inventory +/-</t>
  </si>
  <si>
    <t xml:space="preserve">       taken</t>
  </si>
  <si>
    <t xml:space="preserve">   a.  Perpetual/Sensitive Item inventories are maintained</t>
  </si>
  <si>
    <t>2.  Each bar is considered a separate operation with it's own</t>
  </si>
  <si>
    <t xml:space="preserve">  b.  Cashiers monitored for accuracy</t>
  </si>
  <si>
    <t xml:space="preserve">  c.  Expected sales compared to actual sales</t>
  </si>
  <si>
    <t xml:space="preserve">  d.  Variances investigated and documented</t>
  </si>
  <si>
    <t xml:space="preserve">  a.  Perpetual inventories are in place and current</t>
  </si>
  <si>
    <t xml:space="preserve">  b.  Sensitive item inventories are in place and current</t>
  </si>
  <si>
    <t xml:space="preserve">  c.  Surprise inventories by management completed at least </t>
  </si>
  <si>
    <t xml:space="preserve">       monthly</t>
  </si>
  <si>
    <t xml:space="preserve">TOTAL FOR FOOD OPERATIONS:   </t>
  </si>
  <si>
    <t xml:space="preserve">  a.  Proper items recorded (i.e. leftovers are NOT approved items)</t>
  </si>
  <si>
    <t>1.  Inventories</t>
  </si>
  <si>
    <t xml:space="preserve">  c.  Surprise inventories are completed by management at least</t>
  </si>
  <si>
    <t>2.  End of Month Inventories</t>
  </si>
  <si>
    <t xml:space="preserve">  c.  Each inventory includes a visual count of merchandise and </t>
  </si>
  <si>
    <t xml:space="preserve">      to Stock Record Cards or automated system</t>
  </si>
  <si>
    <t xml:space="preserve">  e.  100% inventories completed in May and September unless</t>
  </si>
  <si>
    <t xml:space="preserve">       net difference is 5% of total stock record mdse or exceeds</t>
  </si>
  <si>
    <t xml:space="preserve">       $2500 (must then be taken monthly until variance is within</t>
  </si>
  <si>
    <t>3.  Sales Accountability</t>
  </si>
  <si>
    <t xml:space="preserve">  b.  Variances are investigated and documented</t>
  </si>
  <si>
    <t>1.  Access</t>
  </si>
  <si>
    <t xml:space="preserve">       locks; one to access the machine and one NAFI-owned </t>
  </si>
  <si>
    <t xml:space="preserve">       lock to access the cash box</t>
  </si>
  <si>
    <t xml:space="preserve">  c.  All keys are controlled to restrict access</t>
  </si>
  <si>
    <t xml:space="preserve">  b.  Concessionaire-owned machines will have at least two</t>
  </si>
  <si>
    <t>2.  Collections</t>
  </si>
  <si>
    <t xml:space="preserve">  a.  DA Form 4083-R (Vending and Amusement Machine</t>
  </si>
  <si>
    <t xml:space="preserve">       removed from fund controlled vending/amusement machines</t>
  </si>
  <si>
    <t xml:space="preserve">       Collections) is prepared in duplicate each time cash is </t>
  </si>
  <si>
    <t xml:space="preserve">  b.  At least two persons are involved each time cash is </t>
  </si>
  <si>
    <t xml:space="preserve">  c.  Original DA Form 4083-R is turned in with the cash and</t>
  </si>
  <si>
    <t xml:space="preserve">       sent forward with the DAR</t>
  </si>
  <si>
    <t xml:space="preserve">       and their signatures are annotated on DA Form 4083-R</t>
  </si>
  <si>
    <t xml:space="preserve">  a.  Meters or inventory method is used to determine sales </t>
  </si>
  <si>
    <t xml:space="preserve">       accountability</t>
  </si>
  <si>
    <t xml:space="preserve">  d.  Cash collections are made at least once a week unless</t>
  </si>
  <si>
    <t xml:space="preserve">      sales are anticipated to be less than $50 per machine</t>
  </si>
  <si>
    <t xml:space="preserve">  a. Current machine inventory is on hand to include serial</t>
  </si>
  <si>
    <t xml:space="preserve">      number and location of machine</t>
  </si>
  <si>
    <t xml:space="preserve">  e.  Customers are reimbursed from the petty cash fund for </t>
  </si>
  <si>
    <t xml:space="preserve">       losses due to inoperable machines</t>
  </si>
  <si>
    <t>1.  Personnel</t>
  </si>
  <si>
    <t xml:space="preserve">  c.  Variances over 2 % are investigated and appropriate action</t>
  </si>
  <si>
    <t xml:space="preserve">1.  Foodtrak or similar automated inventory system is used and </t>
  </si>
  <si>
    <t xml:space="preserve">  a.  Analyzed by management for accuracy and trends</t>
  </si>
  <si>
    <t xml:space="preserve">  b.  Inventories conducted and listed separately for each dept.</t>
  </si>
  <si>
    <t xml:space="preserve">      comparison of results of balances carried on perpetual inv.</t>
  </si>
  <si>
    <t xml:space="preserve">  d.  Shortages and overages recorded separately and posted</t>
  </si>
  <si>
    <t xml:space="preserve">TOTAL FOR VENDING &amp; AMUSEMENT MACHINES:   </t>
  </si>
  <si>
    <t xml:space="preserve">     </t>
  </si>
  <si>
    <t>PAGE 1 OF 2</t>
  </si>
  <si>
    <t>PAGE 2 OF 2</t>
  </si>
  <si>
    <t xml:space="preserve">      whom they were issued </t>
  </si>
  <si>
    <t xml:space="preserve">TOTAL FOR SAFE SECURITY, CASH DEPOSITS &amp; PETTY CASH:   </t>
  </si>
  <si>
    <t xml:space="preserve">SAFE SECURITY, CASH DEPOSITS &amp; PETTY CASH </t>
  </si>
  <si>
    <r>
      <t xml:space="preserve">3.  Security Container Check Sheet (SF 702) </t>
    </r>
    <r>
      <rPr>
        <b/>
        <sz val="10"/>
        <rFont val="Arial"/>
        <family val="2"/>
      </rPr>
      <t>(Chapter 4)</t>
    </r>
  </si>
  <si>
    <t xml:space="preserve">  f.   Unused pre-numbered documents recorded in applicable</t>
  </si>
  <si>
    <t xml:space="preserve">  h.  Person accepting the cash at the end of the shift will verify </t>
  </si>
  <si>
    <t xml:space="preserve">       in the presence of the person relinquishing control.</t>
  </si>
  <si>
    <t xml:space="preserve">       and document the amount on DA Form 4082.  This is done </t>
  </si>
  <si>
    <t xml:space="preserve">       subtracting to a later customer sale</t>
  </si>
  <si>
    <t xml:space="preserve">  f.   DA Form 5069 sent forward with DA Form 4082 to CAO </t>
  </si>
  <si>
    <t xml:space="preserve">       if not using automated system that breaks out employee meals</t>
  </si>
  <si>
    <t xml:space="preserve">  c.  Training is documented in the employee's file</t>
  </si>
  <si>
    <t xml:space="preserve">CASH REGISTER OPERATIONS </t>
  </si>
  <si>
    <t xml:space="preserve">KEY CONTROL </t>
  </si>
  <si>
    <t xml:space="preserve">  a. Conducted  daily if COGS &gt; 24% or there is a monthly </t>
  </si>
  <si>
    <t xml:space="preserve">      fluctuation of 2% or more</t>
  </si>
  <si>
    <t xml:space="preserve">       1% for two consecutive months)</t>
  </si>
  <si>
    <t xml:space="preserve">  a.  Retail sales accountability tests are performed on a </t>
  </si>
  <si>
    <t xml:space="preserve">      reoccurring basis by management (at least monthly)</t>
  </si>
  <si>
    <t>TEAM MEMBERS</t>
  </si>
  <si>
    <t>SAFES, CASH DEPOSITS &amp; PETTY CASH</t>
  </si>
  <si>
    <t>CASH REGISTER OPERATION</t>
  </si>
  <si>
    <t>MISC. ADMINISTRATION</t>
  </si>
  <si>
    <t>VENDING-AMUSEMENT MACHINES</t>
  </si>
  <si>
    <t>BAR</t>
  </si>
  <si>
    <t>FOOD</t>
  </si>
  <si>
    <t>RETAIL</t>
  </si>
  <si>
    <t>TOT PTS AVAIL</t>
  </si>
  <si>
    <t>TOT PTS EARNED</t>
  </si>
  <si>
    <t>%</t>
  </si>
  <si>
    <t xml:space="preserve">                  </t>
  </si>
  <si>
    <t>TOTAL SCORE</t>
  </si>
  <si>
    <t>LEGEND:</t>
  </si>
  <si>
    <t xml:space="preserve">100%-90% = </t>
  </si>
  <si>
    <t>89%-75%  =</t>
  </si>
  <si>
    <t>74%-0%   =</t>
  </si>
  <si>
    <t>KEY CONTROL</t>
  </si>
  <si>
    <t xml:space="preserve">                    </t>
  </si>
  <si>
    <t xml:space="preserve">TOTAL FOR CASH REGISTER OPERATIONS:   </t>
  </si>
  <si>
    <t xml:space="preserve">TOTAL FOR BAR OPERATIONS:   </t>
  </si>
  <si>
    <t xml:space="preserve">TOTAL FOR RETAIL/PRO SHOP OPERATIONS:   </t>
  </si>
  <si>
    <t xml:space="preserve">  b.  Personal items such as purses, bags, etc are not kept near</t>
  </si>
  <si>
    <t xml:space="preserve">       register areas</t>
  </si>
  <si>
    <t xml:space="preserve">       </t>
  </si>
  <si>
    <t xml:space="preserve">            </t>
  </si>
  <si>
    <t xml:space="preserve">          </t>
  </si>
  <si>
    <t>N/A</t>
  </si>
  <si>
    <t xml:space="preserve">      and principles of foodbourne illness prevention and in first</t>
  </si>
  <si>
    <t xml:space="preserve">      aid for choking</t>
  </si>
  <si>
    <t xml:space="preserve">  g.  Bartenders sign for inventory for sales accountability period</t>
  </si>
  <si>
    <t xml:space="preserve">  h.  Opening and closing readings validated</t>
  </si>
  <si>
    <t xml:space="preserve">  i.  Person other than bartender completing bar inventories</t>
  </si>
  <si>
    <t xml:space="preserve">  b.  Beer taps are locked or draft beer otherwise secure</t>
  </si>
  <si>
    <t xml:space="preserve">  c.  Cooperage account properly set up and invoices coded</t>
  </si>
  <si>
    <t xml:space="preserve">       correctly (GLAC 128)</t>
  </si>
  <si>
    <t xml:space="preserve">  d.  Kegs are rotated within 7-10 days of tapping</t>
  </si>
  <si>
    <t xml:space="preserve">  e.  Draft beer lines cleaned at least monthly</t>
  </si>
  <si>
    <t xml:space="preserve">       of shift</t>
  </si>
  <si>
    <t xml:space="preserve">  a.  Draft beer sales accountability completed upon change</t>
  </si>
  <si>
    <t xml:space="preserve">  a.  Proper items recorded </t>
  </si>
  <si>
    <t xml:space="preserve">  a.  Completed as of the last business day of the each month</t>
  </si>
  <si>
    <t xml:space="preserve">  b.  Completed with two people working pairs</t>
  </si>
  <si>
    <t xml:space="preserve">  c.  Inventories conducted and listed separately for each dept.</t>
  </si>
  <si>
    <t xml:space="preserve">  d.  Each inventory includes a visual count of merchandise and </t>
  </si>
  <si>
    <t xml:space="preserve">  e.  Bar condiments and garnishes charged to cost of goods </t>
  </si>
  <si>
    <t xml:space="preserve">       when issued and not counted on EOM</t>
  </si>
  <si>
    <t xml:space="preserve">  a.  Kitchen storage areas are secure when not in use</t>
  </si>
  <si>
    <t xml:space="preserve">      candy, cigarettes)</t>
  </si>
  <si>
    <t xml:space="preserve">  b.  All inventory items are secured when not in use (i.e. chips, </t>
  </si>
  <si>
    <t xml:space="preserve">  c.  Employee parking is not allowed near the receiving area</t>
  </si>
  <si>
    <t xml:space="preserve">  e.  Open and partial containers (such as coffee, spices, etc) in</t>
  </si>
  <si>
    <t xml:space="preserve">       the production areas are not included on EOM</t>
  </si>
  <si>
    <t xml:space="preserve">  b.  Total breakage &amp; spoilage does not exceed 1% of total sales</t>
  </si>
  <si>
    <t>ACTIVITY SUMMARY</t>
  </si>
  <si>
    <t>BAR OPERATIONS</t>
  </si>
  <si>
    <r>
      <t xml:space="preserve">1. All bar supply areas are kept locked unless in use </t>
    </r>
    <r>
      <rPr>
        <b/>
        <sz val="10"/>
        <rFont val="Arial"/>
        <family val="2"/>
      </rPr>
      <t>(Chapter  2)</t>
    </r>
  </si>
  <si>
    <r>
      <t xml:space="preserve">     sales accountability</t>
    </r>
    <r>
      <rPr>
        <b/>
        <sz val="10"/>
        <rFont val="Arial"/>
        <family val="2"/>
      </rPr>
      <t xml:space="preserve"> (Chapter 2)</t>
    </r>
  </si>
  <si>
    <t xml:space="preserve">  c.  Sales are rung in individually</t>
  </si>
  <si>
    <t xml:space="preserve">  d.  Over/under rings are voided, not adjusted by adding or</t>
  </si>
  <si>
    <t xml:space="preserve">  e.  Voids are verified by management</t>
  </si>
  <si>
    <t xml:space="preserve">  f.  Voids annotated on DA Form 4082 with the voided kick out </t>
  </si>
  <si>
    <t xml:space="preserve">  g.   Cash registers are not operated with drawer left open</t>
  </si>
  <si>
    <t xml:space="preserve">  h.  COB, registers emptied of cash and drawers left open with</t>
  </si>
  <si>
    <t xml:space="preserve">  i.  Only managers or their representatives take register readings</t>
  </si>
  <si>
    <t xml:space="preserve">  j.   Register tape attached to daily activity paperwork</t>
  </si>
  <si>
    <t xml:space="preserve">   b.  Surprise inventories of storage areas are conducted at least </t>
  </si>
  <si>
    <t xml:space="preserve">        monthly by mgmt</t>
  </si>
  <si>
    <t xml:space="preserve">       shortages</t>
  </si>
  <si>
    <t xml:space="preserve">  g.  Cashiers DO NOT keep overages NOR do they make up</t>
  </si>
  <si>
    <t xml:space="preserve">  b.  Determines which employees may receive what keys</t>
  </si>
  <si>
    <t xml:space="preserve">  e.  Key control registers are retained for at least 90 days after the </t>
  </si>
  <si>
    <t xml:space="preserve">       stating all keys were inventoried and what, if any, </t>
  </si>
  <si>
    <t xml:space="preserve">  a.  Filing cabinet, safe or key depository made of at least 26</t>
  </si>
  <si>
    <t xml:space="preserve">       gauge steel, equipped with a tumbler type locking device</t>
  </si>
  <si>
    <t xml:space="preserve">  a.  Completed as of the last business day of  each month</t>
  </si>
  <si>
    <t xml:space="preserve">5.  Kitchen security </t>
  </si>
  <si>
    <t>6.  Separation of duties (ordering, receiving, and issuing)</t>
  </si>
  <si>
    <t>7.  Scale used for deliveries when required</t>
  </si>
  <si>
    <t xml:space="preserve">  a.  Completed with two people working in pairs</t>
  </si>
  <si>
    <t xml:space="preserve">  a.  Changed when an individual who knows the combination no longer</t>
  </si>
  <si>
    <t xml:space="preserve">  a.  Accurately reflects amount of funds in the safe</t>
  </si>
  <si>
    <t xml:space="preserve">11.  Funds are adequate for activity </t>
  </si>
  <si>
    <t xml:space="preserve">  h.  Paid vouchers and supporting documents are clearly marked "PAID",</t>
  </si>
  <si>
    <t xml:space="preserve">       dated, and initialed by person making the disbursement.</t>
  </si>
  <si>
    <t xml:space="preserve">  i.  DA Form 1994's controlled by maintaining a log showing to </t>
  </si>
  <si>
    <t xml:space="preserve">  j.  Supporting documentation is attached to DA Form 1994</t>
  </si>
  <si>
    <t xml:space="preserve">  k.  DA Form 1993 used to summarize the DA Form 1994's and</t>
  </si>
  <si>
    <t xml:space="preserve">  l.  Requests for reimbursement are made at least as of the last </t>
  </si>
  <si>
    <t>REGION</t>
  </si>
  <si>
    <t>Safe Security, Cash Deposits &amp; Petty Cash-ICM Chapters 5 &amp; 14</t>
  </si>
  <si>
    <r>
      <t xml:space="preserve">1.  Security Container Information (SF 700) </t>
    </r>
    <r>
      <rPr>
        <b/>
        <sz val="10"/>
        <rFont val="Arial"/>
        <family val="2"/>
      </rPr>
      <t>(Chapter 5)</t>
    </r>
  </si>
  <si>
    <r>
      <t xml:space="preserve">2.  Safe Combinations </t>
    </r>
    <r>
      <rPr>
        <b/>
        <sz val="10"/>
        <rFont val="Arial"/>
        <family val="2"/>
      </rPr>
      <t>(Chapter 5)</t>
    </r>
  </si>
  <si>
    <r>
      <t xml:space="preserve">4.  Fund Authorization Letter </t>
    </r>
    <r>
      <rPr>
        <b/>
        <sz val="10"/>
        <rFont val="Arial"/>
        <family val="2"/>
      </rPr>
      <t>(Chapter 5)</t>
    </r>
  </si>
  <si>
    <r>
      <t xml:space="preserve">5.  Activity Safe Counts </t>
    </r>
    <r>
      <rPr>
        <b/>
        <sz val="10"/>
        <rFont val="Arial"/>
        <family val="2"/>
      </rPr>
      <t>(Chapter 5)</t>
    </r>
  </si>
  <si>
    <r>
      <t xml:space="preserve">6.  Quarterly Safe Counts by Disinterested Party </t>
    </r>
    <r>
      <rPr>
        <b/>
        <sz val="10"/>
        <rFont val="Arial"/>
        <family val="2"/>
      </rPr>
      <t>(Chapter 5)</t>
    </r>
  </si>
  <si>
    <r>
      <t xml:space="preserve">7.  Deposits made in IAW ICM </t>
    </r>
    <r>
      <rPr>
        <b/>
        <sz val="10"/>
        <rFont val="Arial"/>
        <family val="2"/>
      </rPr>
      <t>(Chapter 5)</t>
    </r>
  </si>
  <si>
    <r>
      <t xml:space="preserve">8.  Petty Cash </t>
    </r>
    <r>
      <rPr>
        <b/>
        <sz val="10"/>
        <rFont val="Arial"/>
        <family val="2"/>
      </rPr>
      <t>(Chapter 14)</t>
    </r>
  </si>
  <si>
    <r>
      <t xml:space="preserve">9.  Pre numbered Documents </t>
    </r>
    <r>
      <rPr>
        <b/>
        <sz val="10"/>
        <rFont val="Arial"/>
        <family val="2"/>
      </rPr>
      <t>(Chapter 5)</t>
    </r>
    <r>
      <rPr>
        <sz val="10"/>
        <rFont val="Arial"/>
      </rPr>
      <t xml:space="preserve"> </t>
    </r>
  </si>
  <si>
    <r>
      <t xml:space="preserve">10.  Overall Safe Security </t>
    </r>
    <r>
      <rPr>
        <b/>
        <sz val="10"/>
        <rFont val="Arial"/>
        <family val="2"/>
      </rPr>
      <t>(Chapter 5)</t>
    </r>
  </si>
  <si>
    <t>Cash Register Operations - ICM Chapter 6 &amp; 18</t>
  </si>
  <si>
    <r>
      <t xml:space="preserve">1.  Cash Registers </t>
    </r>
    <r>
      <rPr>
        <b/>
        <sz val="10"/>
        <rFont val="Arial"/>
        <family val="2"/>
      </rPr>
      <t>(Chapter 6)</t>
    </r>
  </si>
  <si>
    <r>
      <t xml:space="preserve">2.  Register Change Funds </t>
    </r>
    <r>
      <rPr>
        <b/>
        <sz val="10"/>
        <rFont val="Arial"/>
        <family val="2"/>
      </rPr>
      <t>(Chapter 6)]</t>
    </r>
  </si>
  <si>
    <r>
      <t xml:space="preserve">3.  Register Operation </t>
    </r>
    <r>
      <rPr>
        <b/>
        <sz val="10"/>
        <rFont val="Arial"/>
        <family val="2"/>
      </rPr>
      <t>(Chapter 6)</t>
    </r>
  </si>
  <si>
    <r>
      <t xml:space="preserve">4.  Daily Activity Reports (DARS) </t>
    </r>
    <r>
      <rPr>
        <b/>
        <sz val="10"/>
        <rFont val="Arial"/>
        <family val="2"/>
      </rPr>
      <t>(Chapter 6)</t>
    </r>
  </si>
  <si>
    <r>
      <t xml:space="preserve">5.  Overage/Shortage Logs </t>
    </r>
    <r>
      <rPr>
        <b/>
        <sz val="10"/>
        <rFont val="Arial"/>
        <family val="2"/>
      </rPr>
      <t>(Chapter 6)</t>
    </r>
  </si>
  <si>
    <r>
      <t xml:space="preserve">6.  Surprise Cash Counts </t>
    </r>
    <r>
      <rPr>
        <b/>
        <sz val="10"/>
        <rFont val="Arial"/>
        <family val="2"/>
      </rPr>
      <t>(Chapter 18)</t>
    </r>
  </si>
  <si>
    <t>Miscellaneous Admin-ICM Chapters 2, 9, 13, 17 &amp; 19</t>
  </si>
  <si>
    <r>
      <t xml:space="preserve">1.  Employee Meals </t>
    </r>
    <r>
      <rPr>
        <b/>
        <sz val="10"/>
        <rFont val="Arial"/>
        <family val="2"/>
      </rPr>
      <t>(Chapter 9)</t>
    </r>
  </si>
  <si>
    <r>
      <t xml:space="preserve">2.  Tip Reporting </t>
    </r>
    <r>
      <rPr>
        <b/>
        <sz val="10"/>
        <rFont val="Arial"/>
        <family val="2"/>
      </rPr>
      <t>(Chapter 19)</t>
    </r>
  </si>
  <si>
    <r>
      <t>3.  Cover Charge Accountability</t>
    </r>
    <r>
      <rPr>
        <b/>
        <sz val="10"/>
        <rFont val="Arial"/>
        <family val="2"/>
      </rPr>
      <t xml:space="preserve"> (Chapter 17)</t>
    </r>
  </si>
  <si>
    <r>
      <t xml:space="preserve">4.  Management Information Systems (MIS) </t>
    </r>
    <r>
      <rPr>
        <b/>
        <sz val="10"/>
        <rFont val="Arial"/>
        <family val="2"/>
      </rPr>
      <t>(Chapter 13)</t>
    </r>
  </si>
  <si>
    <r>
      <t xml:space="preserve">5.  ASIP/Bar Code Certification </t>
    </r>
    <r>
      <rPr>
        <b/>
        <sz val="10"/>
        <rFont val="Arial"/>
        <family val="2"/>
      </rPr>
      <t>(Chapter 2)</t>
    </r>
  </si>
  <si>
    <t>Key Control - ICM Chapter 12</t>
  </si>
  <si>
    <t>Vending and Amusement Machines - ICM Chapter 20</t>
  </si>
  <si>
    <t>Bar Regulations - ICM Chapter 2</t>
  </si>
  <si>
    <t>Beverage Controls - ICM Chapters 2, 3, 4, 8 &amp; 11</t>
  </si>
  <si>
    <r>
      <t xml:space="preserve">3.  Bar Inventories </t>
    </r>
    <r>
      <rPr>
        <b/>
        <sz val="10"/>
        <rFont val="Arial"/>
        <family val="2"/>
      </rPr>
      <t>(Chapter 2 &amp; 11)</t>
    </r>
  </si>
  <si>
    <r>
      <t xml:space="preserve">4.  Draft Beer </t>
    </r>
    <r>
      <rPr>
        <b/>
        <sz val="10"/>
        <rFont val="Arial"/>
        <family val="2"/>
      </rPr>
      <t>(Chapter 8)</t>
    </r>
  </si>
  <si>
    <r>
      <t xml:space="preserve">5.  Bartender Variance Log </t>
    </r>
    <r>
      <rPr>
        <b/>
        <sz val="10"/>
        <rFont val="Arial"/>
        <family val="2"/>
      </rPr>
      <t>(Chapter 3)</t>
    </r>
  </si>
  <si>
    <r>
      <t xml:space="preserve">6.  Breakage and Spoilage </t>
    </r>
    <r>
      <rPr>
        <b/>
        <sz val="10"/>
        <rFont val="Arial"/>
        <family val="2"/>
      </rPr>
      <t>(Chapter 4)</t>
    </r>
  </si>
  <si>
    <r>
      <t>7.  End of Month Inventories</t>
    </r>
    <r>
      <rPr>
        <b/>
        <sz val="10"/>
        <rFont val="Arial"/>
        <family val="2"/>
      </rPr>
      <t xml:space="preserve"> (Chapter 11)</t>
    </r>
  </si>
  <si>
    <r>
      <t xml:space="preserve">8.  Other Inventories </t>
    </r>
    <r>
      <rPr>
        <b/>
        <sz val="10"/>
        <rFont val="Arial"/>
        <family val="2"/>
      </rPr>
      <t>(Chapter 11)</t>
    </r>
  </si>
  <si>
    <t>ICM Chapter 4, 11 &amp; 17</t>
  </si>
  <si>
    <r>
      <t xml:space="preserve">     current </t>
    </r>
    <r>
      <rPr>
        <b/>
        <sz val="10"/>
        <rFont val="Arial"/>
        <family val="2"/>
      </rPr>
      <t>(Chapter 11)</t>
    </r>
  </si>
  <si>
    <r>
      <t xml:space="preserve">2.  Scatter Sheets </t>
    </r>
    <r>
      <rPr>
        <b/>
        <sz val="10"/>
        <rFont val="Arial"/>
        <family val="2"/>
      </rPr>
      <t>(Chapter 17)</t>
    </r>
  </si>
  <si>
    <r>
      <t>3.  Inventories</t>
    </r>
    <r>
      <rPr>
        <b/>
        <sz val="10"/>
        <rFont val="Arial"/>
        <family val="2"/>
      </rPr>
      <t xml:space="preserve"> (Chapter 11)</t>
    </r>
  </si>
  <si>
    <r>
      <t xml:space="preserve">4.  End of Month Inventories </t>
    </r>
    <r>
      <rPr>
        <b/>
        <sz val="10"/>
        <rFont val="Arial"/>
        <family val="2"/>
      </rPr>
      <t>(Chapter 11)</t>
    </r>
  </si>
  <si>
    <r>
      <t xml:space="preserve">8.  Breakage and Spoilage </t>
    </r>
    <r>
      <rPr>
        <b/>
        <sz val="10"/>
        <rFont val="Arial"/>
        <family val="2"/>
      </rPr>
      <t>(Chapter 4)</t>
    </r>
  </si>
  <si>
    <t>ICM Chapter 16</t>
  </si>
  <si>
    <t>INTERNAL CONTROLS CHECKLIST - GOLF</t>
  </si>
  <si>
    <r>
      <t>NOTE</t>
    </r>
    <r>
      <rPr>
        <b/>
        <sz val="12"/>
        <rFont val="Arial"/>
        <family val="2"/>
      </rPr>
      <t>:  If any area or item within an area is non-applicable, enter 99 into the Grey "N/A" column.  This will deduct the allotted points for that Section from the Total Points available.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</si>
</sst>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3" fillId="0" borderId="0" xfId="0" applyFont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0" borderId="5" xfId="0" applyFont="1" applyBorder="1" applyAlignment="1">
      <alignment horizontal="center"/>
    </xf>
    <xf numFmtId="0" fontId="5" fillId="0" borderId="0" xfId="0" applyFont="1" applyBorder="1"/>
    <xf numFmtId="0" fontId="5" fillId="3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6" xfId="0" applyFont="1" applyFill="1" applyBorder="1"/>
    <xf numFmtId="0" fontId="4" fillId="0" borderId="0" xfId="0" applyFont="1" applyAlignment="1">
      <alignment horizontal="left"/>
    </xf>
    <xf numFmtId="0" fontId="5" fillId="0" borderId="5" xfId="0" applyFont="1" applyBorder="1"/>
    <xf numFmtId="0" fontId="5" fillId="0" borderId="2" xfId="0" applyFont="1" applyBorder="1"/>
    <xf numFmtId="0" fontId="4" fillId="0" borderId="0" xfId="0" applyFont="1" applyBorder="1"/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12" xfId="0" applyFont="1" applyBorder="1"/>
    <xf numFmtId="0" fontId="4" fillId="2" borderId="2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5" fillId="6" borderId="6" xfId="0" applyFont="1" applyFill="1" applyBorder="1"/>
    <xf numFmtId="0" fontId="4" fillId="0" borderId="5" xfId="0" applyFont="1" applyBorder="1"/>
    <xf numFmtId="0" fontId="4" fillId="7" borderId="6" xfId="0" applyFont="1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wrapText="1"/>
    </xf>
    <xf numFmtId="0" fontId="4" fillId="7" borderId="6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3" borderId="10" xfId="0" applyFont="1" applyFill="1" applyBorder="1" applyAlignment="1">
      <alignment horizontal="center"/>
    </xf>
    <xf numFmtId="0" fontId="2" fillId="0" borderId="0" xfId="0" applyFont="1" applyFill="1" applyBorder="1"/>
    <xf numFmtId="164" fontId="2" fillId="3" borderId="10" xfId="1" applyNumberFormat="1" applyFont="1" applyFill="1" applyBorder="1" applyAlignment="1">
      <alignment horizontal="center"/>
    </xf>
    <xf numFmtId="164" fontId="2" fillId="3" borderId="17" xfId="1" applyNumberFormat="1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9" fontId="2" fillId="3" borderId="17" xfId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2" fillId="0" borderId="1" xfId="0" applyFont="1" applyBorder="1"/>
    <xf numFmtId="0" fontId="5" fillId="8" borderId="2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left"/>
    </xf>
    <xf numFmtId="15" fontId="5" fillId="8" borderId="9" xfId="0" applyNumberFormat="1" applyFont="1" applyFill="1" applyBorder="1" applyAlignment="1">
      <alignment horizontal="left"/>
    </xf>
    <xf numFmtId="0" fontId="5" fillId="8" borderId="23" xfId="0" applyFont="1" applyFill="1" applyBorder="1" applyAlignment="1">
      <alignment horizontal="left"/>
    </xf>
    <xf numFmtId="15" fontId="5" fillId="8" borderId="24" xfId="0" applyNumberFormat="1" applyFont="1" applyFill="1" applyBorder="1" applyAlignment="1">
      <alignment horizontal="left"/>
    </xf>
    <xf numFmtId="0" fontId="5" fillId="8" borderId="18" xfId="0" applyFont="1" applyFill="1" applyBorder="1" applyAlignment="1">
      <alignment horizontal="left"/>
    </xf>
    <xf numFmtId="0" fontId="5" fillId="8" borderId="19" xfId="0" applyFont="1" applyFill="1" applyBorder="1" applyAlignment="1">
      <alignment horizontal="left"/>
    </xf>
    <xf numFmtId="0" fontId="5" fillId="0" borderId="0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2" fillId="9" borderId="1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25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12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8" borderId="9" xfId="0" applyFont="1" applyFill="1" applyBorder="1" applyAlignment="1" applyProtection="1">
      <alignment horizontal="center"/>
      <protection locked="0"/>
    </xf>
    <xf numFmtId="0" fontId="5" fillId="8" borderId="18" xfId="0" applyFont="1" applyFill="1" applyBorder="1" applyAlignment="1" applyProtection="1">
      <alignment horizontal="center"/>
      <protection locked="0"/>
    </xf>
    <xf numFmtId="0" fontId="5" fillId="8" borderId="15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7" borderId="16" xfId="0" applyFont="1" applyFill="1" applyBorder="1" applyAlignment="1">
      <alignment horizontal="left"/>
    </xf>
    <xf numFmtId="0" fontId="4" fillId="7" borderId="27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5" fontId="5" fillId="8" borderId="9" xfId="0" applyNumberFormat="1" applyFont="1" applyFill="1" applyBorder="1" applyAlignment="1" applyProtection="1">
      <alignment horizontal="center"/>
      <protection locked="0"/>
    </xf>
    <xf numFmtId="15" fontId="5" fillId="8" borderId="18" xfId="0" applyNumberFormat="1" applyFont="1" applyFill="1" applyBorder="1" applyAlignment="1" applyProtection="1">
      <alignment horizontal="center"/>
      <protection locked="0"/>
    </xf>
    <xf numFmtId="15" fontId="5" fillId="8" borderId="15" xfId="0" applyNumberFormat="1" applyFont="1" applyFill="1" applyBorder="1" applyAlignment="1" applyProtection="1">
      <alignment horizontal="center"/>
      <protection locked="0"/>
    </xf>
    <xf numFmtId="0" fontId="4" fillId="7" borderId="16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0"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6"/>
  <sheetViews>
    <sheetView zoomScaleNormal="100" workbookViewId="0">
      <selection activeCell="L24" sqref="L24:L25"/>
    </sheetView>
  </sheetViews>
  <sheetFormatPr defaultRowHeight="12.75"/>
  <cols>
    <col min="3" max="3" width="15.7109375" bestFit="1" customWidth="1"/>
    <col min="4" max="4" width="13.7109375" bestFit="1" customWidth="1"/>
    <col min="5" max="5" width="15.85546875" bestFit="1" customWidth="1"/>
    <col min="6" max="6" width="11.28515625" bestFit="1" customWidth="1"/>
    <col min="7" max="8" width="10.42578125" bestFit="1" customWidth="1"/>
  </cols>
  <sheetData>
    <row r="1" spans="1:11" ht="15.75">
      <c r="A1" s="122" t="s">
        <v>356</v>
      </c>
      <c r="B1" s="123"/>
      <c r="C1" s="123"/>
      <c r="D1" s="123"/>
      <c r="E1" s="123"/>
      <c r="F1" s="123"/>
      <c r="G1" s="124"/>
      <c r="H1" s="39"/>
      <c r="I1" s="39"/>
      <c r="J1" s="5"/>
      <c r="K1" s="5"/>
    </row>
    <row r="2" spans="1:11" ht="16.5" thickBot="1">
      <c r="A2" s="125"/>
      <c r="B2" s="126"/>
      <c r="C2" s="126"/>
      <c r="D2" s="126"/>
      <c r="E2" s="126"/>
      <c r="F2" s="126"/>
      <c r="G2" s="127"/>
      <c r="H2" s="39"/>
      <c r="I2" s="39"/>
      <c r="J2" s="5"/>
      <c r="K2" s="5"/>
    </row>
    <row r="3" spans="1:11" ht="15">
      <c r="A3" s="27"/>
      <c r="B3" s="19"/>
      <c r="C3" s="19"/>
      <c r="D3" s="19"/>
      <c r="E3" s="19"/>
      <c r="F3" s="19"/>
      <c r="G3" s="28"/>
      <c r="H3" s="9"/>
      <c r="I3" s="9"/>
    </row>
    <row r="4" spans="1:11" ht="15.75">
      <c r="A4" s="46" t="s">
        <v>1</v>
      </c>
      <c r="B4" s="29"/>
      <c r="C4" s="12"/>
      <c r="D4" s="110"/>
      <c r="E4" s="111"/>
      <c r="F4" s="111"/>
      <c r="G4" s="112"/>
      <c r="H4" s="9"/>
      <c r="I4" s="9"/>
      <c r="J4" s="109"/>
      <c r="K4" s="109"/>
    </row>
    <row r="5" spans="1:11" ht="15.75">
      <c r="A5" s="46" t="s">
        <v>2</v>
      </c>
      <c r="B5" s="29"/>
      <c r="C5" s="12"/>
      <c r="D5" s="110"/>
      <c r="E5" s="111"/>
      <c r="F5" s="111"/>
      <c r="G5" s="112"/>
      <c r="H5" s="9"/>
      <c r="I5" s="9"/>
    </row>
    <row r="6" spans="1:11" ht="15.75">
      <c r="A6" s="46" t="s">
        <v>3</v>
      </c>
      <c r="B6" s="29"/>
      <c r="C6" s="12"/>
      <c r="D6" s="130"/>
      <c r="E6" s="131"/>
      <c r="F6" s="131"/>
      <c r="G6" s="132"/>
      <c r="H6" s="9"/>
      <c r="I6" s="9"/>
    </row>
    <row r="7" spans="1:11" ht="15">
      <c r="A7" s="27"/>
      <c r="B7" s="19"/>
      <c r="C7" s="19"/>
      <c r="D7" s="82"/>
      <c r="E7" s="82"/>
      <c r="F7" s="82"/>
      <c r="G7" s="83"/>
      <c r="H7" s="9"/>
      <c r="I7" s="9"/>
    </row>
    <row r="8" spans="1:11" ht="15.75">
      <c r="A8" s="46" t="s">
        <v>315</v>
      </c>
      <c r="B8" s="19"/>
      <c r="C8" s="12"/>
      <c r="D8" s="110"/>
      <c r="E8" s="111"/>
      <c r="F8" s="111"/>
      <c r="G8" s="112"/>
      <c r="H8" s="9"/>
      <c r="I8" s="9"/>
    </row>
    <row r="9" spans="1:11" ht="15.75">
      <c r="A9" s="46" t="s">
        <v>226</v>
      </c>
      <c r="B9" s="19"/>
      <c r="C9" s="12"/>
      <c r="D9" s="110"/>
      <c r="E9" s="111"/>
      <c r="F9" s="111"/>
      <c r="G9" s="112"/>
      <c r="H9" s="9"/>
      <c r="I9" s="9"/>
    </row>
    <row r="10" spans="1:11" ht="15">
      <c r="A10" s="27"/>
      <c r="B10" s="19"/>
      <c r="C10" s="12"/>
      <c r="D10" s="110"/>
      <c r="E10" s="111"/>
      <c r="F10" s="111"/>
      <c r="G10" s="112"/>
      <c r="H10" s="9"/>
      <c r="I10" s="9"/>
    </row>
    <row r="11" spans="1:11" ht="15">
      <c r="A11" s="27"/>
      <c r="B11" s="19"/>
      <c r="C11" s="12"/>
      <c r="D11" s="110"/>
      <c r="E11" s="111"/>
      <c r="F11" s="111"/>
      <c r="G11" s="112"/>
      <c r="H11" s="9"/>
      <c r="I11" s="9"/>
    </row>
    <row r="12" spans="1:11" ht="15">
      <c r="A12" s="27"/>
      <c r="B12" s="19"/>
      <c r="C12" s="12"/>
      <c r="D12" s="110"/>
      <c r="E12" s="111"/>
      <c r="F12" s="111"/>
      <c r="G12" s="112"/>
      <c r="H12" s="9"/>
      <c r="I12" s="9"/>
    </row>
    <row r="13" spans="1:11" ht="15.75" thickBot="1">
      <c r="A13" s="27"/>
      <c r="B13" s="19"/>
      <c r="C13" s="19"/>
      <c r="D13" s="19"/>
      <c r="E13" s="19"/>
      <c r="F13" s="19"/>
      <c r="G13" s="28"/>
      <c r="H13" s="9"/>
      <c r="I13" s="9"/>
    </row>
    <row r="14" spans="1:11" ht="16.5" thickBot="1">
      <c r="A14" s="114" t="s">
        <v>239</v>
      </c>
      <c r="B14" s="115"/>
      <c r="C14" s="14" t="s">
        <v>240</v>
      </c>
      <c r="D14" s="15"/>
      <c r="E14" s="45"/>
      <c r="F14" s="19"/>
      <c r="G14" s="28"/>
      <c r="H14" s="9"/>
      <c r="I14" s="9"/>
    </row>
    <row r="15" spans="1:11" ht="16.5" thickBot="1">
      <c r="A15" s="16"/>
      <c r="B15" s="17"/>
      <c r="C15" s="18" t="s">
        <v>241</v>
      </c>
      <c r="D15" s="19"/>
      <c r="E15" s="20"/>
      <c r="F15" s="12"/>
      <c r="G15" s="13"/>
      <c r="H15" s="9"/>
      <c r="I15" s="9"/>
    </row>
    <row r="16" spans="1:11" ht="16.5" thickBot="1">
      <c r="A16" s="21"/>
      <c r="B16" s="22"/>
      <c r="C16" s="23" t="s">
        <v>242</v>
      </c>
      <c r="D16" s="24"/>
      <c r="E16" s="25"/>
      <c r="F16" s="12"/>
      <c r="G16" s="13"/>
      <c r="H16" s="9"/>
      <c r="I16" s="9"/>
    </row>
    <row r="17" spans="1:25" ht="15">
      <c r="A17" s="27"/>
      <c r="B17" s="12"/>
      <c r="C17" s="12"/>
      <c r="D17" s="12"/>
      <c r="E17" s="12"/>
      <c r="F17" s="12" t="s">
        <v>237</v>
      </c>
      <c r="G17" s="13"/>
      <c r="H17" s="9"/>
      <c r="I17" s="9"/>
    </row>
    <row r="18" spans="1:25" ht="15.75" customHeight="1" thickBot="1">
      <c r="A18" s="50"/>
      <c r="B18" s="51"/>
      <c r="C18" s="51"/>
      <c r="D18" s="51"/>
      <c r="E18" s="52"/>
      <c r="F18" s="52"/>
      <c r="G18" s="53"/>
      <c r="I18" s="26"/>
    </row>
    <row r="19" spans="1:25" ht="37.15" customHeight="1" thickBot="1">
      <c r="A19" s="133" t="s">
        <v>280</v>
      </c>
      <c r="B19" s="134"/>
      <c r="C19" s="134"/>
      <c r="D19" s="135"/>
      <c r="E19" s="47" t="s">
        <v>234</v>
      </c>
      <c r="F19" s="48" t="s">
        <v>235</v>
      </c>
      <c r="G19" s="49" t="s">
        <v>236</v>
      </c>
      <c r="I19" s="26"/>
    </row>
    <row r="20" spans="1:25" ht="15">
      <c r="A20" s="36"/>
      <c r="B20" s="37"/>
      <c r="C20" s="37"/>
      <c r="D20" s="37"/>
      <c r="E20" s="37"/>
      <c r="F20" s="37"/>
      <c r="G20" s="38"/>
      <c r="I20" s="9"/>
    </row>
    <row r="21" spans="1:25" ht="20.25">
      <c r="A21" s="118" t="s">
        <v>238</v>
      </c>
      <c r="B21" s="119"/>
      <c r="C21" s="119"/>
      <c r="D21" s="120"/>
      <c r="E21" s="42">
        <f>SUM(E23:E30)</f>
        <v>1042</v>
      </c>
      <c r="F21" s="43">
        <f>SUM(F23:F30)</f>
        <v>0</v>
      </c>
      <c r="G21" s="44">
        <f>F21/E21</f>
        <v>0</v>
      </c>
      <c r="I21" s="9"/>
    </row>
    <row r="22" spans="1:25" ht="15.75">
      <c r="A22" s="128"/>
      <c r="B22" s="129"/>
      <c r="C22" s="129"/>
      <c r="D22" s="17" t="s">
        <v>237</v>
      </c>
      <c r="E22" s="17"/>
      <c r="F22" s="17"/>
      <c r="G22" s="35"/>
      <c r="I22" s="9"/>
    </row>
    <row r="23" spans="1:25" ht="15.75">
      <c r="A23" s="98" t="s">
        <v>227</v>
      </c>
      <c r="B23" s="99"/>
      <c r="C23" s="99"/>
      <c r="D23" s="121"/>
      <c r="E23" s="30">
        <f>Safes!G97</f>
        <v>232</v>
      </c>
      <c r="F23" s="31">
        <f>Safes!L97</f>
        <v>0</v>
      </c>
      <c r="G23" s="32">
        <f>Safes!L98</f>
        <v>0</v>
      </c>
      <c r="I23" s="9"/>
    </row>
    <row r="24" spans="1:25" ht="15.75">
      <c r="A24" s="98" t="s">
        <v>228</v>
      </c>
      <c r="B24" s="99"/>
      <c r="C24" s="99"/>
      <c r="D24" s="99"/>
      <c r="E24" s="31">
        <f>'Cash Register Ops'!G92</f>
        <v>226</v>
      </c>
      <c r="F24" s="31">
        <f>'Cash Register Ops'!L92</f>
        <v>0</v>
      </c>
      <c r="G24" s="32">
        <f>'Cash Register Ops'!L93</f>
        <v>0</v>
      </c>
      <c r="I24" s="9"/>
    </row>
    <row r="25" spans="1:25" ht="15.75">
      <c r="A25" s="98" t="s">
        <v>229</v>
      </c>
      <c r="B25" s="99"/>
      <c r="C25" s="99"/>
      <c r="D25" s="99"/>
      <c r="E25" s="31">
        <f>'Admin-Misc.'!G47</f>
        <v>114</v>
      </c>
      <c r="F25" s="31">
        <f>'Admin-Misc.'!L47</f>
        <v>0</v>
      </c>
      <c r="G25" s="32">
        <f>'Admin-Misc.'!L48</f>
        <v>0</v>
      </c>
      <c r="I25" s="9"/>
    </row>
    <row r="26" spans="1:25" ht="15.75">
      <c r="A26" s="98" t="s">
        <v>243</v>
      </c>
      <c r="B26" s="99"/>
      <c r="C26" s="99"/>
      <c r="D26" s="99"/>
      <c r="E26" s="31">
        <f>'Key Control'!G76</f>
        <v>150</v>
      </c>
      <c r="F26" s="31">
        <f>'Key Control'!L76</f>
        <v>0</v>
      </c>
      <c r="G26" s="32">
        <f>'Key Control'!L77</f>
        <v>0</v>
      </c>
      <c r="I26" s="9"/>
    </row>
    <row r="27" spans="1:25" ht="15.75">
      <c r="A27" s="98" t="s">
        <v>230</v>
      </c>
      <c r="B27" s="99"/>
      <c r="C27" s="99"/>
      <c r="D27" s="99"/>
      <c r="E27" s="31">
        <f>'Vending-Amusement'!G40</f>
        <v>42</v>
      </c>
      <c r="F27" s="31">
        <f>'Vending-Amusement'!L40</f>
        <v>0</v>
      </c>
      <c r="G27" s="32">
        <f>'Vending-Amusement'!L41</f>
        <v>0</v>
      </c>
      <c r="I27" s="9"/>
    </row>
    <row r="28" spans="1:25" ht="15.75">
      <c r="A28" s="98" t="s">
        <v>231</v>
      </c>
      <c r="B28" s="99"/>
      <c r="C28" s="99"/>
      <c r="D28" s="99"/>
      <c r="E28" s="31">
        <f>Bar!G88</f>
        <v>136</v>
      </c>
      <c r="F28" s="31">
        <f>Bar!L88</f>
        <v>0</v>
      </c>
      <c r="G28" s="32">
        <f>Bar!L89</f>
        <v>0</v>
      </c>
      <c r="I28" s="9"/>
    </row>
    <row r="29" spans="1:25" ht="15.75">
      <c r="A29" s="98" t="s">
        <v>232</v>
      </c>
      <c r="B29" s="99"/>
      <c r="C29" s="99"/>
      <c r="D29" s="99"/>
      <c r="E29" s="31">
        <f>Food!G50</f>
        <v>88</v>
      </c>
      <c r="F29" s="31">
        <f>Food!L50</f>
        <v>0</v>
      </c>
      <c r="G29" s="32">
        <f>Food!L51</f>
        <v>0</v>
      </c>
      <c r="I29" s="9"/>
    </row>
    <row r="30" spans="1:25" ht="16.5" thickBot="1">
      <c r="A30" s="116" t="s">
        <v>233</v>
      </c>
      <c r="B30" s="117"/>
      <c r="C30" s="117"/>
      <c r="D30" s="117"/>
      <c r="E30" s="40">
        <f>Retail!G35</f>
        <v>54</v>
      </c>
      <c r="F30" s="40">
        <f>Retail!L35</f>
        <v>0</v>
      </c>
      <c r="G30" s="41">
        <f>Retail!L36</f>
        <v>0</v>
      </c>
      <c r="I30" s="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15.75" thickBot="1">
      <c r="A31" s="27"/>
      <c r="B31" s="12"/>
      <c r="C31" s="12"/>
      <c r="D31" s="12"/>
      <c r="E31" s="12"/>
      <c r="F31" s="12"/>
      <c r="G31" s="13"/>
      <c r="I31" s="9"/>
      <c r="J31" s="19"/>
      <c r="K31" s="19"/>
      <c r="L31" s="19"/>
      <c r="M31" s="19"/>
      <c r="N31" s="19"/>
      <c r="O31" s="19"/>
      <c r="P31" s="19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15.75" customHeight="1">
      <c r="A32" s="100" t="s">
        <v>357</v>
      </c>
      <c r="B32" s="101"/>
      <c r="C32" s="101"/>
      <c r="D32" s="101"/>
      <c r="E32" s="101"/>
      <c r="F32" s="101"/>
      <c r="G32" s="102"/>
      <c r="H32" s="9"/>
      <c r="I32" s="9"/>
    </row>
    <row r="33" spans="1:9" ht="15.75" customHeight="1">
      <c r="A33" s="103"/>
      <c r="B33" s="104"/>
      <c r="C33" s="104"/>
      <c r="D33" s="104"/>
      <c r="E33" s="104"/>
      <c r="F33" s="104"/>
      <c r="G33" s="105"/>
      <c r="H33" s="9"/>
      <c r="I33" s="9"/>
    </row>
    <row r="34" spans="1:9" ht="15.75" customHeight="1" thickBot="1">
      <c r="A34" s="106"/>
      <c r="B34" s="107"/>
      <c r="C34" s="107"/>
      <c r="D34" s="107"/>
      <c r="E34" s="107"/>
      <c r="F34" s="107"/>
      <c r="G34" s="108"/>
      <c r="H34" s="9"/>
      <c r="I34" s="9"/>
    </row>
    <row r="35" spans="1:9" ht="15.75" thickBot="1">
      <c r="A35" s="33"/>
      <c r="B35" s="24"/>
      <c r="C35" s="24"/>
      <c r="D35" s="24"/>
      <c r="E35" s="24"/>
      <c r="F35" s="24"/>
      <c r="G35" s="34"/>
      <c r="H35" s="9"/>
      <c r="I35" s="9"/>
    </row>
    <row r="36" spans="1:9">
      <c r="A36" s="113"/>
      <c r="B36" s="113"/>
      <c r="C36" s="113"/>
      <c r="D36" s="113"/>
      <c r="E36" s="113"/>
      <c r="F36" s="113"/>
      <c r="G36" s="113"/>
    </row>
  </sheetData>
  <mergeCells count="24">
    <mergeCell ref="A1:G2"/>
    <mergeCell ref="A22:C22"/>
    <mergeCell ref="D11:G11"/>
    <mergeCell ref="D12:G12"/>
    <mergeCell ref="D6:G6"/>
    <mergeCell ref="D8:G8"/>
    <mergeCell ref="D9:G9"/>
    <mergeCell ref="D10:G10"/>
    <mergeCell ref="D4:G4"/>
    <mergeCell ref="A19:D19"/>
    <mergeCell ref="A36:G36"/>
    <mergeCell ref="A29:D29"/>
    <mergeCell ref="A14:B14"/>
    <mergeCell ref="A30:D30"/>
    <mergeCell ref="A21:D21"/>
    <mergeCell ref="A23:D23"/>
    <mergeCell ref="A24:D24"/>
    <mergeCell ref="A27:D27"/>
    <mergeCell ref="A26:D26"/>
    <mergeCell ref="A32:G34"/>
    <mergeCell ref="A25:D25"/>
    <mergeCell ref="A28:D28"/>
    <mergeCell ref="J4:K4"/>
    <mergeCell ref="D5:G5"/>
  </mergeCells>
  <phoneticPr fontId="0" type="noConversion"/>
  <conditionalFormatting sqref="G23:G30">
    <cfRule type="cellIs" dxfId="29" priority="1" stopIfTrue="1" operator="between">
      <formula>0.9</formula>
      <formula>1</formula>
    </cfRule>
    <cfRule type="cellIs" dxfId="28" priority="2" stopIfTrue="1" operator="between">
      <formula>0.899</formula>
      <formula>0.75</formula>
    </cfRule>
    <cfRule type="cellIs" dxfId="27" priority="3" stopIfTrue="1" operator="between">
      <formula>0.749</formula>
      <formula>0</formula>
    </cfRule>
  </conditionalFormatting>
  <conditionalFormatting sqref="G21">
    <cfRule type="cellIs" dxfId="26" priority="4" stopIfTrue="1" operator="between">
      <formula>0.9</formula>
      <formula>1</formula>
    </cfRule>
    <cfRule type="cellIs" dxfId="25" priority="5" stopIfTrue="1" operator="between">
      <formula>0.899</formula>
      <formula>0.75</formula>
    </cfRule>
    <cfRule type="cellIs" dxfId="24" priority="6" stopIfTrue="1" operator="between">
      <formula>0.749</formula>
      <formula>0</formula>
    </cfRule>
  </conditionalFormatting>
  <pageMargins left="1" right="0.75" top="1" bottom="1" header="0.5" footer="0.5"/>
  <pageSetup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17"/>
  <sheetViews>
    <sheetView zoomScaleNormal="100" workbookViewId="0">
      <selection activeCell="E89" sqref="E89"/>
    </sheetView>
  </sheetViews>
  <sheetFormatPr defaultRowHeight="12.75"/>
  <cols>
    <col min="3" max="3" width="13.140625" bestFit="1" customWidth="1"/>
    <col min="6" max="6" width="12.42578125" bestFit="1" customWidth="1"/>
    <col min="7" max="7" width="8.42578125" customWidth="1"/>
    <col min="8" max="8" width="13.140625" bestFit="1" customWidth="1"/>
    <col min="9" max="9" width="6.7109375" customWidth="1"/>
    <col min="10" max="10" width="5" customWidth="1"/>
    <col min="11" max="11" width="3.8554687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3" spans="1:13" ht="13.5" thickBot="1"/>
    <row r="4" spans="1:13" ht="15.75" thickBot="1">
      <c r="A4" s="2" t="s">
        <v>1</v>
      </c>
      <c r="B4" s="2"/>
      <c r="C4" s="78">
        <f>'IC Summary-Golf'!D4</f>
        <v>0</v>
      </c>
      <c r="D4" s="72"/>
      <c r="E4" s="72"/>
      <c r="F4" s="73"/>
      <c r="J4" s="146" t="s">
        <v>205</v>
      </c>
      <c r="K4" s="147"/>
      <c r="L4" s="148"/>
    </row>
    <row r="5" spans="1:13" ht="15">
      <c r="A5" s="2" t="s">
        <v>2</v>
      </c>
      <c r="B5" s="2"/>
      <c r="C5" s="76">
        <f>'IC Summary-Golf'!D5</f>
        <v>0</v>
      </c>
      <c r="D5" s="66"/>
      <c r="E5" s="66"/>
      <c r="F5" s="67"/>
    </row>
    <row r="6" spans="1:13" ht="15">
      <c r="A6" s="2" t="s">
        <v>3</v>
      </c>
      <c r="B6" s="2"/>
      <c r="C6" s="79">
        <f>'IC Summary-Golf'!D6</f>
        <v>0</v>
      </c>
      <c r="D6" s="74"/>
      <c r="E6" s="74"/>
      <c r="F6" s="75"/>
    </row>
    <row r="8" spans="1:13">
      <c r="A8" s="142" t="s">
        <v>122</v>
      </c>
      <c r="B8" s="142"/>
      <c r="C8" s="142"/>
    </row>
    <row r="10" spans="1:13">
      <c r="A10" s="142" t="s">
        <v>316</v>
      </c>
      <c r="B10" s="142"/>
      <c r="C10" s="142"/>
      <c r="D10" s="142"/>
      <c r="E10" s="142"/>
      <c r="F10" s="142"/>
      <c r="G10" s="4" t="s">
        <v>5</v>
      </c>
      <c r="H10" s="4" t="s">
        <v>6</v>
      </c>
      <c r="I10" s="4" t="s">
        <v>7</v>
      </c>
      <c r="J10" s="4" t="s">
        <v>253</v>
      </c>
      <c r="L10" s="71" t="s">
        <v>4</v>
      </c>
    </row>
    <row r="12" spans="1:13">
      <c r="A12" t="s">
        <v>317</v>
      </c>
      <c r="G12" s="6"/>
      <c r="H12" s="6"/>
      <c r="I12" s="6"/>
      <c r="J12" s="6"/>
      <c r="K12" t="s">
        <v>14</v>
      </c>
      <c r="L12" s="3"/>
    </row>
    <row r="13" spans="1:13">
      <c r="A13" t="s">
        <v>12</v>
      </c>
      <c r="G13" s="56">
        <f>IF(J13=99, 0, 6)</f>
        <v>6</v>
      </c>
      <c r="H13" s="57">
        <v>3</v>
      </c>
      <c r="I13" s="58">
        <v>0</v>
      </c>
      <c r="J13" s="84"/>
      <c r="K13" s="85"/>
      <c r="L13" s="86"/>
    </row>
    <row r="14" spans="1:13">
      <c r="A14" t="s">
        <v>123</v>
      </c>
      <c r="G14" s="56">
        <f>IF(J14=99, 0, 6)</f>
        <v>6</v>
      </c>
      <c r="H14" s="57">
        <v>3</v>
      </c>
      <c r="I14" s="58">
        <v>0</v>
      </c>
      <c r="J14" s="84"/>
      <c r="K14" s="85"/>
      <c r="L14" s="86"/>
    </row>
    <row r="15" spans="1:13">
      <c r="A15" t="s">
        <v>13</v>
      </c>
      <c r="G15" s="56">
        <f>IF(J15=99, 0, 6)</f>
        <v>6</v>
      </c>
      <c r="H15" s="57">
        <v>3</v>
      </c>
      <c r="I15" s="58">
        <v>0</v>
      </c>
      <c r="J15" s="84"/>
      <c r="K15" s="85"/>
      <c r="L15" s="86"/>
    </row>
    <row r="16" spans="1:13">
      <c r="G16" s="55"/>
      <c r="H16" s="55"/>
      <c r="I16" s="55"/>
      <c r="J16" s="87"/>
      <c r="K16" s="85"/>
      <c r="L16" s="88"/>
    </row>
    <row r="17" spans="1:12">
      <c r="A17" t="s">
        <v>318</v>
      </c>
      <c r="G17" s="59"/>
      <c r="H17" s="59"/>
      <c r="I17" s="59"/>
      <c r="J17" s="88"/>
      <c r="K17" s="85"/>
      <c r="L17" s="88"/>
    </row>
    <row r="18" spans="1:12">
      <c r="A18" t="s">
        <v>306</v>
      </c>
      <c r="G18" s="56">
        <f>IF(J18=99, 0, 10)</f>
        <v>10</v>
      </c>
      <c r="H18" s="57">
        <v>5</v>
      </c>
      <c r="I18" s="58">
        <v>0</v>
      </c>
      <c r="J18" s="84"/>
      <c r="K18" s="85"/>
      <c r="L18" s="86"/>
    </row>
    <row r="19" spans="1:12">
      <c r="A19" t="s">
        <v>16</v>
      </c>
      <c r="G19" s="59"/>
      <c r="H19" s="59"/>
      <c r="I19" s="59"/>
      <c r="J19" s="88"/>
      <c r="K19" s="85"/>
      <c r="L19" s="88"/>
    </row>
    <row r="20" spans="1:12">
      <c r="A20" t="s">
        <v>15</v>
      </c>
      <c r="G20" s="56">
        <f>IF(J20=99, 0, 10)</f>
        <v>10</v>
      </c>
      <c r="H20" s="57">
        <v>5</v>
      </c>
      <c r="I20" s="58">
        <v>0</v>
      </c>
      <c r="J20" s="84"/>
      <c r="K20" s="85"/>
      <c r="L20" s="86"/>
    </row>
    <row r="21" spans="1:12">
      <c r="G21" s="2"/>
      <c r="H21" s="2"/>
      <c r="I21" s="2"/>
      <c r="J21" s="89"/>
      <c r="K21" s="85"/>
      <c r="L21" s="90"/>
    </row>
    <row r="22" spans="1:12">
      <c r="A22" t="s">
        <v>210</v>
      </c>
      <c r="G22" s="59"/>
      <c r="H22" s="59"/>
      <c r="I22" s="59"/>
      <c r="J22" s="88"/>
      <c r="K22" s="91"/>
      <c r="L22" s="88"/>
    </row>
    <row r="23" spans="1:12">
      <c r="A23" t="s">
        <v>28</v>
      </c>
      <c r="G23" s="56">
        <f>IF(J23=99, 0, 6)</f>
        <v>6</v>
      </c>
      <c r="H23" s="57">
        <v>3</v>
      </c>
      <c r="I23" s="58">
        <v>0</v>
      </c>
      <c r="J23" s="84"/>
      <c r="K23" s="85"/>
      <c r="L23" s="86"/>
    </row>
    <row r="24" spans="1:12">
      <c r="A24" t="s">
        <v>17</v>
      </c>
      <c r="G24" s="56">
        <f>IF(J24=99, 0, 6)</f>
        <v>6</v>
      </c>
      <c r="H24" s="57">
        <v>3</v>
      </c>
      <c r="I24" s="58">
        <v>0</v>
      </c>
      <c r="J24" s="84"/>
      <c r="K24" s="85"/>
      <c r="L24" s="86"/>
    </row>
    <row r="25" spans="1:12">
      <c r="A25" t="s">
        <v>18</v>
      </c>
      <c r="G25" s="56">
        <f>IF(J25=99, 0, 6)</f>
        <v>6</v>
      </c>
      <c r="H25" s="57">
        <v>3</v>
      </c>
      <c r="I25" s="58">
        <v>0</v>
      </c>
      <c r="J25" s="84"/>
      <c r="K25" s="85"/>
      <c r="L25" s="86"/>
    </row>
    <row r="26" spans="1:12">
      <c r="G26" s="2"/>
      <c r="H26" s="2"/>
      <c r="I26" s="2"/>
      <c r="J26" s="89"/>
      <c r="K26" s="85"/>
      <c r="L26" s="90"/>
    </row>
    <row r="27" spans="1:12">
      <c r="A27" t="s">
        <v>319</v>
      </c>
      <c r="G27" s="59"/>
      <c r="H27" s="59"/>
      <c r="I27" s="59"/>
      <c r="J27" s="88"/>
      <c r="K27" s="91"/>
      <c r="L27" s="88"/>
    </row>
    <row r="28" spans="1:12">
      <c r="A28" t="s">
        <v>307</v>
      </c>
      <c r="G28" s="56">
        <f>IF(J28=99, 0, 6)</f>
        <v>6</v>
      </c>
      <c r="H28" s="57">
        <v>3</v>
      </c>
      <c r="I28" s="58">
        <v>0</v>
      </c>
      <c r="J28" s="84"/>
      <c r="K28" s="85"/>
      <c r="L28" s="86"/>
    </row>
    <row r="29" spans="1:12">
      <c r="A29" t="s">
        <v>19</v>
      </c>
      <c r="G29" s="56">
        <f>IF(J29=99, 0, 6)</f>
        <v>6</v>
      </c>
      <c r="H29" s="57">
        <v>3</v>
      </c>
      <c r="I29" s="58">
        <v>0</v>
      </c>
      <c r="J29" s="84"/>
      <c r="K29" s="85"/>
      <c r="L29" s="86"/>
    </row>
    <row r="30" spans="1:12">
      <c r="G30" s="2"/>
      <c r="H30" s="2"/>
      <c r="I30" s="2"/>
      <c r="J30" s="89"/>
      <c r="K30" s="85"/>
      <c r="L30" s="90"/>
    </row>
    <row r="31" spans="1:12">
      <c r="A31" t="s">
        <v>320</v>
      </c>
      <c r="G31" s="59"/>
      <c r="H31" s="59"/>
      <c r="I31" s="59"/>
      <c r="J31" s="88"/>
      <c r="K31" s="85"/>
      <c r="L31" s="88"/>
    </row>
    <row r="32" spans="1:12">
      <c r="A32" t="s">
        <v>20</v>
      </c>
      <c r="G32" s="56">
        <f>IF(J32=99, 0, 10)</f>
        <v>10</v>
      </c>
      <c r="H32" s="57">
        <v>5</v>
      </c>
      <c r="I32" s="58">
        <v>0</v>
      </c>
      <c r="J32" s="84"/>
      <c r="K32" s="85"/>
      <c r="L32" s="86"/>
    </row>
    <row r="33" spans="1:12">
      <c r="A33" t="s">
        <v>22</v>
      </c>
      <c r="G33" s="56">
        <f>IF(J33=99, 0, 10)</f>
        <v>10</v>
      </c>
      <c r="H33" s="57">
        <v>5</v>
      </c>
      <c r="I33" s="58">
        <v>0</v>
      </c>
      <c r="J33" s="84"/>
      <c r="K33" s="85"/>
      <c r="L33" s="86"/>
    </row>
    <row r="34" spans="1:12">
      <c r="A34" t="s">
        <v>21</v>
      </c>
      <c r="G34" s="56">
        <f>IF(J34=99, 0, 6)</f>
        <v>6</v>
      </c>
      <c r="H34" s="57">
        <v>3</v>
      </c>
      <c r="I34" s="58">
        <v>0</v>
      </c>
      <c r="J34" s="84"/>
      <c r="K34" s="85"/>
      <c r="L34" s="86"/>
    </row>
    <row r="35" spans="1:12">
      <c r="A35" t="s">
        <v>25</v>
      </c>
      <c r="G35" s="56">
        <f>IF(J35=99, 0, 4)</f>
        <v>4</v>
      </c>
      <c r="H35" s="57">
        <v>2</v>
      </c>
      <c r="I35" s="58">
        <v>0</v>
      </c>
      <c r="J35" s="84"/>
      <c r="K35" s="85"/>
      <c r="L35" s="86"/>
    </row>
    <row r="36" spans="1:12">
      <c r="G36" s="2"/>
      <c r="H36" s="2"/>
      <c r="I36" s="2"/>
      <c r="J36" s="89"/>
      <c r="K36" s="85"/>
      <c r="L36" s="90"/>
    </row>
    <row r="37" spans="1:12">
      <c r="A37" t="s">
        <v>321</v>
      </c>
      <c r="G37" s="56">
        <f>IF(J37=99, 0, 6)</f>
        <v>6</v>
      </c>
      <c r="H37" s="57">
        <v>3</v>
      </c>
      <c r="I37" s="58">
        <v>0</v>
      </c>
      <c r="J37" s="84"/>
      <c r="K37" s="85"/>
      <c r="L37" s="86"/>
    </row>
    <row r="38" spans="1:12">
      <c r="G38" s="2"/>
      <c r="H38" s="2"/>
      <c r="I38" s="2"/>
      <c r="J38" s="89"/>
      <c r="K38" s="85"/>
      <c r="L38" s="90"/>
    </row>
    <row r="39" spans="1:12">
      <c r="A39" t="s">
        <v>322</v>
      </c>
      <c r="G39" s="59"/>
      <c r="H39" s="59"/>
      <c r="I39" s="59"/>
      <c r="J39" s="88"/>
      <c r="K39" s="91"/>
      <c r="L39" s="88"/>
    </row>
    <row r="40" spans="1:12">
      <c r="A40" t="s">
        <v>23</v>
      </c>
      <c r="G40" s="56">
        <f>IF(J40=99, 0, 6)</f>
        <v>6</v>
      </c>
      <c r="H40" s="57">
        <v>3</v>
      </c>
      <c r="I40" s="58">
        <v>0</v>
      </c>
      <c r="J40" s="84"/>
      <c r="K40" s="85"/>
      <c r="L40" s="86"/>
    </row>
    <row r="41" spans="1:12">
      <c r="A41" t="s">
        <v>24</v>
      </c>
      <c r="G41" s="56">
        <f>IF(J41=99, 0, 10)</f>
        <v>10</v>
      </c>
      <c r="H41" s="57">
        <v>5</v>
      </c>
      <c r="I41" s="58">
        <v>0</v>
      </c>
      <c r="J41" s="84"/>
      <c r="K41" s="85"/>
      <c r="L41" s="86"/>
    </row>
    <row r="42" spans="1:12">
      <c r="A42" t="s">
        <v>27</v>
      </c>
      <c r="G42" s="56">
        <f>IF(J42=99, 0, 6)</f>
        <v>6</v>
      </c>
      <c r="H42" s="57">
        <v>3</v>
      </c>
      <c r="I42" s="58">
        <v>0</v>
      </c>
      <c r="J42" s="84"/>
      <c r="K42" s="85"/>
      <c r="L42" s="86"/>
    </row>
    <row r="43" spans="1:12">
      <c r="A43" t="s">
        <v>26</v>
      </c>
      <c r="G43" s="56">
        <f>IF(J43=99, 0, 4)</f>
        <v>4</v>
      </c>
      <c r="H43" s="57">
        <v>2</v>
      </c>
      <c r="I43" s="58">
        <v>0</v>
      </c>
      <c r="J43" s="84"/>
      <c r="K43" s="85"/>
      <c r="L43" s="86"/>
    </row>
    <row r="44" spans="1:12">
      <c r="B44" s="7"/>
      <c r="C44" s="7"/>
      <c r="D44" s="7"/>
      <c r="E44" s="7"/>
      <c r="F44" s="7"/>
      <c r="G44" s="6"/>
      <c r="H44" s="6"/>
      <c r="I44" s="6"/>
      <c r="J44" s="6"/>
      <c r="K44" s="7"/>
      <c r="L44" s="6"/>
    </row>
    <row r="45" spans="1:12" ht="13.5" thickBot="1">
      <c r="B45" s="7"/>
      <c r="C45" s="7"/>
      <c r="D45" s="7"/>
      <c r="E45" s="7"/>
      <c r="F45" s="7"/>
      <c r="G45" s="6"/>
      <c r="H45" s="6"/>
      <c r="I45" s="6"/>
      <c r="J45" s="6"/>
      <c r="K45" s="7" t="s">
        <v>204</v>
      </c>
      <c r="L45" s="6"/>
    </row>
    <row r="46" spans="1:12">
      <c r="A46" s="2" t="s">
        <v>69</v>
      </c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60"/>
    </row>
    <row r="47" spans="1:12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5"/>
    </row>
    <row r="48" spans="1:12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5"/>
    </row>
    <row r="49" spans="1:12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5"/>
    </row>
    <row r="50" spans="1:12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5"/>
    </row>
    <row r="51" spans="1:12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5"/>
    </row>
    <row r="52" spans="1:12">
      <c r="B52" s="143"/>
      <c r="C52" s="144"/>
      <c r="D52" s="144"/>
      <c r="E52" s="144"/>
      <c r="F52" s="144"/>
      <c r="G52" s="144"/>
      <c r="H52" s="144"/>
      <c r="I52" s="144"/>
      <c r="J52" s="144"/>
      <c r="K52" s="144"/>
      <c r="L52" s="145"/>
    </row>
    <row r="53" spans="1:12">
      <c r="B53" s="143"/>
      <c r="C53" s="144"/>
      <c r="D53" s="144"/>
      <c r="E53" s="144"/>
      <c r="F53" s="144"/>
      <c r="G53" s="144"/>
      <c r="H53" s="144"/>
      <c r="I53" s="144"/>
      <c r="J53" s="144"/>
      <c r="K53" s="144"/>
      <c r="L53" s="145"/>
    </row>
    <row r="54" spans="1:12">
      <c r="B54" s="143"/>
      <c r="C54" s="144"/>
      <c r="D54" s="144"/>
      <c r="E54" s="144"/>
      <c r="F54" s="144"/>
      <c r="G54" s="144"/>
      <c r="H54" s="144"/>
      <c r="I54" s="144"/>
      <c r="J54" s="144"/>
      <c r="K54" s="144"/>
      <c r="L54" s="145"/>
    </row>
    <row r="55" spans="1:12">
      <c r="B55" s="143"/>
      <c r="C55" s="144"/>
      <c r="D55" s="144"/>
      <c r="E55" s="144"/>
      <c r="F55" s="144"/>
      <c r="G55" s="144"/>
      <c r="H55" s="144"/>
      <c r="I55" s="144"/>
      <c r="J55" s="144"/>
      <c r="K55" s="144"/>
      <c r="L55" s="145"/>
    </row>
    <row r="56" spans="1:12">
      <c r="B56" s="143"/>
      <c r="C56" s="144"/>
      <c r="D56" s="144"/>
      <c r="E56" s="144"/>
      <c r="F56" s="144"/>
      <c r="G56" s="144"/>
      <c r="H56" s="144"/>
      <c r="I56" s="144"/>
      <c r="J56" s="144"/>
      <c r="K56" s="144"/>
      <c r="L56" s="145"/>
    </row>
    <row r="57" spans="1:12" ht="16.5" customHeight="1">
      <c r="B57" s="143"/>
      <c r="C57" s="144"/>
      <c r="D57" s="144"/>
      <c r="E57" s="144"/>
      <c r="F57" s="144"/>
      <c r="G57" s="144"/>
      <c r="H57" s="144"/>
      <c r="I57" s="144"/>
      <c r="J57" s="144"/>
      <c r="K57" s="144"/>
      <c r="L57" s="145"/>
    </row>
    <row r="58" spans="1:12" ht="13.5" thickBot="1">
      <c r="A58" s="8"/>
      <c r="B58" s="155"/>
      <c r="C58" s="156"/>
      <c r="D58" s="156"/>
      <c r="E58" s="156"/>
      <c r="F58" s="156"/>
      <c r="G58" s="156"/>
      <c r="H58" s="156"/>
      <c r="I58" s="156"/>
      <c r="J58" s="156"/>
      <c r="K58" s="156"/>
      <c r="L58" s="157"/>
    </row>
    <row r="59" spans="1:12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3.5" thickBo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</row>
    <row r="61" spans="1:12" ht="16.5" thickBot="1">
      <c r="A61" s="2" t="s">
        <v>209</v>
      </c>
      <c r="B61" s="11"/>
      <c r="C61" s="11"/>
      <c r="D61" s="10"/>
      <c r="E61" s="10"/>
      <c r="F61" s="10"/>
      <c r="G61" s="10"/>
      <c r="H61" s="10"/>
      <c r="I61" s="10"/>
      <c r="J61" s="146" t="s">
        <v>206</v>
      </c>
      <c r="K61" s="147"/>
      <c r="L61" s="148"/>
    </row>
    <row r="62" spans="1:12">
      <c r="B62" s="7"/>
      <c r="C62" s="7"/>
      <c r="D62" s="7"/>
      <c r="E62" s="7"/>
      <c r="F62" s="7"/>
      <c r="G62" s="6"/>
      <c r="H62" s="6"/>
      <c r="I62" s="6"/>
      <c r="J62" s="6"/>
      <c r="K62" s="7"/>
      <c r="L62" s="6"/>
    </row>
    <row r="63" spans="1:12">
      <c r="G63" s="6"/>
      <c r="H63" s="6"/>
      <c r="I63" s="6"/>
      <c r="J63" s="6"/>
      <c r="K63" s="7"/>
      <c r="L63" s="6"/>
    </row>
    <row r="64" spans="1:12">
      <c r="A64" t="s">
        <v>323</v>
      </c>
      <c r="G64" s="6"/>
      <c r="H64" s="6"/>
      <c r="I64" s="6"/>
      <c r="J64" s="6"/>
      <c r="K64" s="7"/>
      <c r="L64" s="6"/>
    </row>
    <row r="65" spans="1:12">
      <c r="A65" t="s">
        <v>121</v>
      </c>
      <c r="G65" s="56">
        <f>IF(J65=99, 0, 6)</f>
        <v>6</v>
      </c>
      <c r="H65" s="57">
        <v>3</v>
      </c>
      <c r="I65" s="58">
        <v>0</v>
      </c>
      <c r="J65" s="84"/>
      <c r="K65" s="85"/>
      <c r="L65" s="86"/>
    </row>
    <row r="66" spans="1:12">
      <c r="A66" t="s">
        <v>59</v>
      </c>
      <c r="G66" s="2"/>
      <c r="H66" s="2"/>
      <c r="I66" s="2"/>
      <c r="J66" s="89"/>
      <c r="K66" s="85"/>
      <c r="L66" s="90"/>
    </row>
    <row r="67" spans="1:12">
      <c r="A67" t="s">
        <v>60</v>
      </c>
      <c r="G67" s="56">
        <f>IF(J67=99, 0, 6)</f>
        <v>6</v>
      </c>
      <c r="H67" s="57">
        <v>3</v>
      </c>
      <c r="I67" s="58">
        <v>0</v>
      </c>
      <c r="J67" s="84"/>
      <c r="K67" s="85"/>
      <c r="L67" s="86"/>
    </row>
    <row r="68" spans="1:12">
      <c r="A68" t="s">
        <v>61</v>
      </c>
      <c r="G68" s="2"/>
      <c r="H68" s="2"/>
      <c r="I68" s="2"/>
      <c r="J68" s="89"/>
      <c r="K68" s="85"/>
      <c r="L68" s="90"/>
    </row>
    <row r="69" spans="1:12">
      <c r="A69" t="s">
        <v>62</v>
      </c>
      <c r="G69" s="56">
        <f>IF(J69=99, 0, 6)</f>
        <v>6</v>
      </c>
      <c r="H69" s="57">
        <v>3</v>
      </c>
      <c r="I69" s="58">
        <v>0</v>
      </c>
      <c r="J69" s="84"/>
      <c r="K69" s="85"/>
      <c r="L69" s="86"/>
    </row>
    <row r="70" spans="1:12">
      <c r="A70" t="s">
        <v>64</v>
      </c>
      <c r="G70" s="56">
        <f>IF(J70=99, 0, 6)</f>
        <v>6</v>
      </c>
      <c r="H70" s="57">
        <v>3</v>
      </c>
      <c r="I70" s="58">
        <v>0</v>
      </c>
      <c r="J70" s="84"/>
      <c r="K70" s="85"/>
      <c r="L70" s="86"/>
    </row>
    <row r="71" spans="1:12">
      <c r="A71" t="s">
        <v>70</v>
      </c>
      <c r="G71" s="56">
        <f>IF(J71=99, 0, 6)</f>
        <v>6</v>
      </c>
      <c r="H71" s="57">
        <v>3</v>
      </c>
      <c r="I71" s="58">
        <v>0</v>
      </c>
      <c r="J71" s="84"/>
      <c r="K71" s="85"/>
      <c r="L71" s="86"/>
    </row>
    <row r="72" spans="1:12">
      <c r="A72" t="s">
        <v>65</v>
      </c>
      <c r="G72" s="2"/>
      <c r="H72" s="2"/>
      <c r="I72" s="2"/>
      <c r="J72" s="89"/>
      <c r="K72" s="85"/>
      <c r="L72" s="90"/>
    </row>
    <row r="73" spans="1:12">
      <c r="A73" t="s">
        <v>71</v>
      </c>
      <c r="G73" s="56">
        <f>IF(J73=99, 0, 4)</f>
        <v>4</v>
      </c>
      <c r="H73" s="57">
        <v>2</v>
      </c>
      <c r="I73" s="58">
        <v>0</v>
      </c>
      <c r="J73" s="84"/>
      <c r="K73" s="85"/>
      <c r="L73" s="86"/>
    </row>
    <row r="74" spans="1:12">
      <c r="A74" t="s">
        <v>63</v>
      </c>
      <c r="G74" s="2"/>
      <c r="H74" s="2"/>
      <c r="I74" s="2"/>
      <c r="J74" s="89"/>
      <c r="K74" s="85"/>
      <c r="L74" s="90"/>
    </row>
    <row r="75" spans="1:12">
      <c r="A75" t="s">
        <v>72</v>
      </c>
      <c r="G75" s="56">
        <f>IF(J75=99, 0, 6)</f>
        <v>6</v>
      </c>
      <c r="H75" s="57">
        <v>3</v>
      </c>
      <c r="I75" s="58">
        <v>0</v>
      </c>
      <c r="J75" s="84"/>
      <c r="K75" s="85"/>
      <c r="L75" s="86"/>
    </row>
    <row r="76" spans="1:12">
      <c r="A76" s="161" t="s">
        <v>309</v>
      </c>
      <c r="B76" s="161"/>
      <c r="C76" s="161"/>
      <c r="D76" s="161"/>
      <c r="E76" s="161"/>
      <c r="F76" s="162"/>
      <c r="G76" s="56">
        <f>IF(J76=99, 0, 4)</f>
        <v>4</v>
      </c>
      <c r="H76" s="57">
        <v>2</v>
      </c>
      <c r="I76" s="58">
        <v>0</v>
      </c>
      <c r="J76" s="84"/>
      <c r="K76" s="85"/>
      <c r="L76" s="86"/>
    </row>
    <row r="77" spans="1:12">
      <c r="A77" s="161" t="s">
        <v>310</v>
      </c>
      <c r="B77" s="161"/>
      <c r="C77" s="161"/>
      <c r="D77" s="161"/>
      <c r="E77" s="161"/>
      <c r="F77" s="163"/>
      <c r="G77" s="59"/>
      <c r="H77" s="59"/>
      <c r="I77" s="59"/>
      <c r="J77" s="88"/>
      <c r="K77" s="91"/>
      <c r="L77" s="88"/>
    </row>
    <row r="78" spans="1:12">
      <c r="A78" t="s">
        <v>311</v>
      </c>
      <c r="G78" s="56">
        <f>IF(J78=99, 0, 4)</f>
        <v>4</v>
      </c>
      <c r="H78" s="57">
        <v>2</v>
      </c>
      <c r="I78" s="58">
        <v>0</v>
      </c>
      <c r="J78" s="84"/>
      <c r="K78" s="85"/>
      <c r="L78" s="86"/>
    </row>
    <row r="79" spans="1:12">
      <c r="A79" t="s">
        <v>207</v>
      </c>
      <c r="G79" s="2"/>
      <c r="H79" s="2"/>
      <c r="I79" s="2"/>
      <c r="J79" s="89"/>
      <c r="K79" s="85"/>
      <c r="L79" s="90"/>
    </row>
    <row r="80" spans="1:12">
      <c r="A80" t="s">
        <v>312</v>
      </c>
      <c r="G80" s="56">
        <f>IF(J80=99, 0, 6)</f>
        <v>6</v>
      </c>
      <c r="H80" s="57">
        <v>3</v>
      </c>
      <c r="I80" s="58">
        <v>0</v>
      </c>
      <c r="J80" s="84"/>
      <c r="K80" s="85"/>
      <c r="L80" s="86"/>
    </row>
    <row r="81" spans="1:12">
      <c r="A81" t="s">
        <v>313</v>
      </c>
      <c r="G81" s="56">
        <f>IF(J81=99, 0, 6)</f>
        <v>6</v>
      </c>
      <c r="H81" s="57">
        <v>3</v>
      </c>
      <c r="I81" s="58">
        <v>0</v>
      </c>
      <c r="J81" s="84"/>
      <c r="K81" s="85"/>
      <c r="L81" s="86"/>
    </row>
    <row r="82" spans="1:12">
      <c r="A82" t="s">
        <v>66</v>
      </c>
      <c r="G82" s="2"/>
      <c r="H82" s="2"/>
      <c r="I82" s="2"/>
      <c r="J82" s="89"/>
      <c r="K82" s="85"/>
      <c r="L82" s="90"/>
    </row>
    <row r="83" spans="1:12">
      <c r="A83" t="s">
        <v>314</v>
      </c>
      <c r="G83" s="56">
        <f>IF(J83=99, 0, 4)</f>
        <v>4</v>
      </c>
      <c r="H83" s="57">
        <v>2</v>
      </c>
      <c r="I83" s="58">
        <v>0</v>
      </c>
      <c r="J83" s="84"/>
      <c r="K83" s="85"/>
      <c r="L83" s="86"/>
    </row>
    <row r="84" spans="1:12">
      <c r="A84" t="s">
        <v>67</v>
      </c>
      <c r="G84" s="2"/>
      <c r="H84" s="2"/>
      <c r="I84" s="2"/>
      <c r="J84" s="92"/>
      <c r="K84" s="85"/>
      <c r="L84" s="90"/>
    </row>
    <row r="85" spans="1:12">
      <c r="G85" s="2"/>
      <c r="H85" s="2"/>
      <c r="I85" s="2"/>
      <c r="J85" s="92"/>
      <c r="K85" s="85"/>
      <c r="L85" s="90"/>
    </row>
    <row r="86" spans="1:12">
      <c r="A86" t="s">
        <v>324</v>
      </c>
      <c r="G86" s="2"/>
      <c r="H86" s="2"/>
      <c r="I86" s="2"/>
      <c r="J86" s="92"/>
      <c r="K86" s="85"/>
      <c r="L86" s="90"/>
    </row>
    <row r="87" spans="1:12">
      <c r="A87" t="s">
        <v>68</v>
      </c>
      <c r="G87" s="56">
        <f>IF(J87=99, 0, 4)</f>
        <v>4</v>
      </c>
      <c r="H87" s="57">
        <v>2</v>
      </c>
      <c r="I87" s="58">
        <v>0</v>
      </c>
      <c r="J87" s="84"/>
      <c r="K87" s="85"/>
      <c r="L87" s="86"/>
    </row>
    <row r="88" spans="1:12">
      <c r="G88" s="2"/>
      <c r="H88" s="2"/>
      <c r="I88" s="2"/>
      <c r="J88" s="89"/>
      <c r="K88" s="85"/>
      <c r="L88" s="90"/>
    </row>
    <row r="89" spans="1:12">
      <c r="A89" t="s">
        <v>325</v>
      </c>
      <c r="G89" s="2"/>
      <c r="H89" s="2"/>
      <c r="I89" s="2"/>
      <c r="J89" s="89"/>
      <c r="K89" s="85"/>
      <c r="L89" s="90"/>
    </row>
    <row r="90" spans="1:12">
      <c r="A90" t="s">
        <v>8</v>
      </c>
      <c r="G90" s="56">
        <f>IF(J90=99, 0, 10)</f>
        <v>10</v>
      </c>
      <c r="H90" s="57">
        <v>5</v>
      </c>
      <c r="I90" s="58">
        <v>0</v>
      </c>
      <c r="J90" s="84"/>
      <c r="K90" s="85"/>
      <c r="L90" s="86"/>
    </row>
    <row r="91" spans="1:12">
      <c r="A91" t="s">
        <v>9</v>
      </c>
      <c r="G91" s="56">
        <f>IF(J91=99, 0, 10)</f>
        <v>10</v>
      </c>
      <c r="H91" s="57">
        <v>5</v>
      </c>
      <c r="I91" s="58">
        <v>0</v>
      </c>
      <c r="J91" s="84"/>
      <c r="K91" s="85"/>
      <c r="L91" s="86"/>
    </row>
    <row r="92" spans="1:12">
      <c r="A92" t="s">
        <v>10</v>
      </c>
      <c r="G92" s="56">
        <f>IF(J92=99, 0, 10)</f>
        <v>10</v>
      </c>
      <c r="H92" s="57">
        <v>5</v>
      </c>
      <c r="I92" s="58">
        <v>0</v>
      </c>
      <c r="J92" s="84"/>
      <c r="K92" s="85"/>
      <c r="L92" s="86"/>
    </row>
    <row r="93" spans="1:12">
      <c r="A93" t="s">
        <v>11</v>
      </c>
      <c r="G93" s="2"/>
      <c r="H93" s="2"/>
      <c r="I93" s="2"/>
      <c r="J93" s="89"/>
      <c r="K93" s="85"/>
      <c r="L93" s="90"/>
    </row>
    <row r="94" spans="1:12">
      <c r="A94" t="s">
        <v>308</v>
      </c>
      <c r="G94" s="56">
        <f>IF(J94=99, 0, 4)</f>
        <v>4</v>
      </c>
      <c r="H94" s="57">
        <v>2</v>
      </c>
      <c r="I94" s="58">
        <v>0</v>
      </c>
      <c r="J94" s="84"/>
      <c r="K94" s="85"/>
      <c r="L94" s="86"/>
    </row>
    <row r="95" spans="1:12">
      <c r="L95" s="1"/>
    </row>
    <row r="96" spans="1:12">
      <c r="F96" t="s">
        <v>244</v>
      </c>
      <c r="L96" s="1"/>
    </row>
    <row r="97" spans="1:12">
      <c r="A97" s="142" t="s">
        <v>208</v>
      </c>
      <c r="B97" s="142"/>
      <c r="C97" s="142"/>
      <c r="D97" s="142"/>
      <c r="E97" s="142"/>
      <c r="F97" s="142"/>
      <c r="G97" s="2">
        <f>SUM(G13:G94)</f>
        <v>232</v>
      </c>
      <c r="H97" s="2"/>
      <c r="L97" s="61">
        <f>SUM(L13:L94)</f>
        <v>0</v>
      </c>
    </row>
    <row r="98" spans="1:12" ht="13.5" thickBot="1">
      <c r="L98" s="68">
        <f>L97/G97</f>
        <v>0</v>
      </c>
    </row>
    <row r="99" spans="1:12">
      <c r="A99" s="2" t="s">
        <v>69</v>
      </c>
      <c r="B99" s="149"/>
      <c r="C99" s="150"/>
      <c r="D99" s="150"/>
      <c r="E99" s="150"/>
      <c r="F99" s="150"/>
      <c r="G99" s="150"/>
      <c r="H99" s="150"/>
      <c r="I99" s="150"/>
      <c r="J99" s="150"/>
      <c r="K99" s="150"/>
      <c r="L99" s="151"/>
    </row>
    <row r="100" spans="1:12">
      <c r="A100" s="8"/>
      <c r="B100" s="152"/>
      <c r="C100" s="153"/>
      <c r="D100" s="153"/>
      <c r="E100" s="153"/>
      <c r="F100" s="153"/>
      <c r="G100" s="153"/>
      <c r="H100" s="153"/>
      <c r="I100" s="153"/>
      <c r="J100" s="153"/>
      <c r="K100" s="153"/>
      <c r="L100" s="154"/>
    </row>
    <row r="101" spans="1:12">
      <c r="A101" s="8"/>
      <c r="B101" s="152"/>
      <c r="C101" s="153"/>
      <c r="D101" s="153"/>
      <c r="E101" s="153"/>
      <c r="F101" s="153"/>
      <c r="G101" s="153"/>
      <c r="H101" s="153"/>
      <c r="I101" s="153"/>
      <c r="J101" s="153"/>
      <c r="K101" s="153"/>
      <c r="L101" s="154"/>
    </row>
    <row r="102" spans="1:12">
      <c r="A102" s="8"/>
      <c r="B102" s="152"/>
      <c r="C102" s="153"/>
      <c r="D102" s="153"/>
      <c r="E102" s="153"/>
      <c r="F102" s="153"/>
      <c r="G102" s="153"/>
      <c r="H102" s="153"/>
      <c r="I102" s="153"/>
      <c r="J102" s="153"/>
      <c r="K102" s="153"/>
      <c r="L102" s="154"/>
    </row>
    <row r="103" spans="1:12">
      <c r="A103" s="8"/>
      <c r="B103" s="152"/>
      <c r="C103" s="153"/>
      <c r="D103" s="153"/>
      <c r="E103" s="153"/>
      <c r="F103" s="153"/>
      <c r="G103" s="153"/>
      <c r="H103" s="153"/>
      <c r="I103" s="153"/>
      <c r="J103" s="153"/>
      <c r="K103" s="153"/>
      <c r="L103" s="154"/>
    </row>
    <row r="104" spans="1:12">
      <c r="A104" s="8"/>
      <c r="B104" s="152"/>
      <c r="C104" s="153"/>
      <c r="D104" s="153"/>
      <c r="E104" s="153"/>
      <c r="F104" s="153"/>
      <c r="G104" s="153"/>
      <c r="H104" s="153"/>
      <c r="I104" s="153"/>
      <c r="J104" s="153"/>
      <c r="K104" s="153"/>
      <c r="L104" s="154"/>
    </row>
    <row r="105" spans="1:12">
      <c r="A105" s="8"/>
      <c r="B105" s="152"/>
      <c r="C105" s="153"/>
      <c r="D105" s="153"/>
      <c r="E105" s="153"/>
      <c r="F105" s="153"/>
      <c r="G105" s="153"/>
      <c r="H105" s="153"/>
      <c r="I105" s="153"/>
      <c r="J105" s="153"/>
      <c r="K105" s="153"/>
      <c r="L105" s="154"/>
    </row>
    <row r="106" spans="1:12">
      <c r="A106" s="8"/>
      <c r="B106" s="152"/>
      <c r="C106" s="153"/>
      <c r="D106" s="153"/>
      <c r="E106" s="153"/>
      <c r="F106" s="153"/>
      <c r="G106" s="153"/>
      <c r="H106" s="153"/>
      <c r="I106" s="153"/>
      <c r="J106" s="153"/>
      <c r="K106" s="153"/>
      <c r="L106" s="154"/>
    </row>
    <row r="107" spans="1:12">
      <c r="A107" s="8"/>
      <c r="B107" s="152"/>
      <c r="C107" s="153"/>
      <c r="D107" s="153"/>
      <c r="E107" s="153"/>
      <c r="F107" s="153"/>
      <c r="G107" s="153"/>
      <c r="H107" s="153"/>
      <c r="I107" s="153"/>
      <c r="J107" s="153"/>
      <c r="K107" s="153"/>
      <c r="L107" s="154"/>
    </row>
    <row r="108" spans="1:12">
      <c r="A108" s="8"/>
      <c r="B108" s="152"/>
      <c r="C108" s="153"/>
      <c r="D108" s="153"/>
      <c r="E108" s="153"/>
      <c r="F108" s="153"/>
      <c r="G108" s="153"/>
      <c r="H108" s="153"/>
      <c r="I108" s="153"/>
      <c r="J108" s="153"/>
      <c r="K108" s="153"/>
      <c r="L108" s="154"/>
    </row>
    <row r="109" spans="1:12">
      <c r="A109" s="8"/>
      <c r="B109" s="152"/>
      <c r="C109" s="153"/>
      <c r="D109" s="153"/>
      <c r="E109" s="153"/>
      <c r="F109" s="153"/>
      <c r="G109" s="153"/>
      <c r="H109" s="153"/>
      <c r="I109" s="153"/>
      <c r="J109" s="153"/>
      <c r="K109" s="153"/>
      <c r="L109" s="154"/>
    </row>
    <row r="110" spans="1:12">
      <c r="A110" s="8"/>
      <c r="B110" s="152"/>
      <c r="C110" s="153"/>
      <c r="D110" s="153"/>
      <c r="E110" s="153"/>
      <c r="F110" s="153"/>
      <c r="G110" s="153"/>
      <c r="H110" s="153"/>
      <c r="I110" s="153"/>
      <c r="J110" s="153"/>
      <c r="K110" s="153"/>
      <c r="L110" s="154"/>
    </row>
    <row r="111" spans="1:12">
      <c r="B111" s="152"/>
      <c r="C111" s="153"/>
      <c r="D111" s="153"/>
      <c r="E111" s="153"/>
      <c r="F111" s="153"/>
      <c r="G111" s="153"/>
      <c r="H111" s="153"/>
      <c r="I111" s="153"/>
      <c r="J111" s="153"/>
      <c r="K111" s="153"/>
      <c r="L111" s="154"/>
    </row>
    <row r="112" spans="1:12">
      <c r="B112" s="152"/>
      <c r="C112" s="153"/>
      <c r="D112" s="153"/>
      <c r="E112" s="153"/>
      <c r="F112" s="153"/>
      <c r="G112" s="153"/>
      <c r="H112" s="153"/>
      <c r="I112" s="153"/>
      <c r="J112" s="153"/>
      <c r="K112" s="153"/>
      <c r="L112" s="154"/>
    </row>
    <row r="113" spans="1:12">
      <c r="B113" s="152"/>
      <c r="C113" s="153"/>
      <c r="D113" s="153"/>
      <c r="E113" s="153"/>
      <c r="F113" s="153"/>
      <c r="G113" s="153"/>
      <c r="H113" s="153"/>
      <c r="I113" s="153"/>
      <c r="J113" s="153"/>
      <c r="K113" s="153"/>
      <c r="L113" s="154"/>
    </row>
    <row r="114" spans="1:12">
      <c r="B114" s="152"/>
      <c r="C114" s="153"/>
      <c r="D114" s="153"/>
      <c r="E114" s="153"/>
      <c r="F114" s="153"/>
      <c r="G114" s="153"/>
      <c r="H114" s="153"/>
      <c r="I114" s="153"/>
      <c r="J114" s="153"/>
      <c r="K114" s="153"/>
      <c r="L114" s="154"/>
    </row>
    <row r="115" spans="1:12">
      <c r="B115" s="152"/>
      <c r="C115" s="153"/>
      <c r="D115" s="153"/>
      <c r="E115" s="153"/>
      <c r="F115" s="153"/>
      <c r="G115" s="153"/>
      <c r="H115" s="153"/>
      <c r="I115" s="153"/>
      <c r="J115" s="153"/>
      <c r="K115" s="153"/>
      <c r="L115" s="154"/>
    </row>
    <row r="116" spans="1:12" ht="13.5" thickBot="1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5"/>
    </row>
    <row r="117" spans="1:12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</row>
  </sheetData>
  <sheetProtection sheet="1" objects="1" scenarios="1"/>
  <mergeCells count="40">
    <mergeCell ref="B114:L114"/>
    <mergeCell ref="B115:L115"/>
    <mergeCell ref="B46:L46"/>
    <mergeCell ref="B47:L47"/>
    <mergeCell ref="B48:L48"/>
    <mergeCell ref="B49:L49"/>
    <mergeCell ref="B50:L50"/>
    <mergeCell ref="B51:L51"/>
    <mergeCell ref="A76:F76"/>
    <mergeCell ref="A77:F77"/>
    <mergeCell ref="B58:L58"/>
    <mergeCell ref="A8:C8"/>
    <mergeCell ref="B112:L112"/>
    <mergeCell ref="B113:L113"/>
    <mergeCell ref="B106:L106"/>
    <mergeCell ref="B107:L107"/>
    <mergeCell ref="B108:L108"/>
    <mergeCell ref="B109:L109"/>
    <mergeCell ref="B110:L110"/>
    <mergeCell ref="B111:L111"/>
    <mergeCell ref="A117:L117"/>
    <mergeCell ref="A60:L60"/>
    <mergeCell ref="A10:F10"/>
    <mergeCell ref="B99:L99"/>
    <mergeCell ref="B100:L100"/>
    <mergeCell ref="B101:L101"/>
    <mergeCell ref="B102:L102"/>
    <mergeCell ref="B103:L103"/>
    <mergeCell ref="B104:L104"/>
    <mergeCell ref="B105:L105"/>
    <mergeCell ref="A1:L2"/>
    <mergeCell ref="A97:F97"/>
    <mergeCell ref="B54:L54"/>
    <mergeCell ref="J4:L4"/>
    <mergeCell ref="J61:L61"/>
    <mergeCell ref="B55:L55"/>
    <mergeCell ref="B56:L56"/>
    <mergeCell ref="B57:L57"/>
    <mergeCell ref="B52:L52"/>
    <mergeCell ref="B53:L53"/>
  </mergeCells>
  <phoneticPr fontId="0" type="noConversion"/>
  <conditionalFormatting sqref="L98">
    <cfRule type="cellIs" dxfId="23" priority="1" stopIfTrue="1" operator="between">
      <formula>0.9</formula>
      <formula>1</formula>
    </cfRule>
    <cfRule type="cellIs" dxfId="22" priority="2" stopIfTrue="1" operator="between">
      <formula>0.89</formula>
      <formula>0.75</formula>
    </cfRule>
    <cfRule type="cellIs" dxfId="21" priority="3" stopIfTrue="1" operator="between">
      <formula>0.74</formula>
      <formula>0</formula>
    </cfRule>
  </conditionalFormatting>
  <printOptions horizontalCentered="1"/>
  <pageMargins left="0.25" right="0.25" top="1" bottom="0.25" header="0.5" footer="0.5"/>
  <pageSetup scale="85" orientation="portrait" r:id="rId1"/>
  <headerFooter alignWithMargins="0">
    <oddFooter>Page &amp;P of &amp;N</oddFooter>
  </headerFooter>
  <rowBreaks count="1" manualBreakCount="1">
    <brk id="6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20"/>
  <sheetViews>
    <sheetView zoomScaleNormal="100" workbookViewId="0">
      <selection activeCell="F91" sqref="F91"/>
    </sheetView>
  </sheetViews>
  <sheetFormatPr defaultRowHeight="12.75"/>
  <cols>
    <col min="3" max="3" width="12.28515625" bestFit="1" customWidth="1"/>
    <col min="7" max="7" width="8.42578125" customWidth="1"/>
    <col min="8" max="8" width="13.28515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3" spans="1:13" ht="13.5" thickBot="1"/>
    <row r="4" spans="1:13" ht="15.75" thickBot="1">
      <c r="A4" s="2" t="s">
        <v>1</v>
      </c>
      <c r="B4" s="2"/>
      <c r="C4" s="76">
        <f>'IC Summary-Golf'!D4</f>
        <v>0</v>
      </c>
      <c r="D4" s="80"/>
      <c r="E4" s="80"/>
      <c r="F4" s="81"/>
      <c r="K4" s="146" t="s">
        <v>205</v>
      </c>
      <c r="L4" s="148"/>
    </row>
    <row r="5" spans="1:13" ht="15">
      <c r="A5" s="2" t="s">
        <v>2</v>
      </c>
      <c r="B5" s="2"/>
      <c r="C5" s="76">
        <f>'IC Summary-Golf'!D5</f>
        <v>0</v>
      </c>
      <c r="D5" s="80"/>
      <c r="E5" s="80"/>
      <c r="F5" s="81"/>
    </row>
    <row r="6" spans="1:13" ht="15">
      <c r="A6" s="2" t="s">
        <v>3</v>
      </c>
      <c r="B6" s="2"/>
      <c r="C6" s="77">
        <f>'IC Summary-Golf'!D6</f>
        <v>0</v>
      </c>
      <c r="D6" s="80"/>
      <c r="E6" s="80"/>
      <c r="F6" s="81"/>
    </row>
    <row r="8" spans="1:13">
      <c r="A8" s="142" t="s">
        <v>122</v>
      </c>
      <c r="B8" s="142"/>
      <c r="C8" s="142"/>
      <c r="D8" s="142"/>
    </row>
    <row r="10" spans="1:13">
      <c r="A10" s="142" t="s">
        <v>326</v>
      </c>
      <c r="B10" s="142"/>
      <c r="C10" s="142"/>
      <c r="D10" s="142"/>
      <c r="E10" s="142"/>
      <c r="G10" s="4" t="s">
        <v>5</v>
      </c>
      <c r="H10" s="4" t="s">
        <v>6</v>
      </c>
      <c r="I10" s="4" t="s">
        <v>7</v>
      </c>
      <c r="J10" s="4" t="s">
        <v>253</v>
      </c>
      <c r="L10" s="2" t="s">
        <v>4</v>
      </c>
    </row>
    <row r="12" spans="1:13">
      <c r="A12" t="s">
        <v>327</v>
      </c>
      <c r="G12" s="6"/>
      <c r="H12" s="6"/>
      <c r="I12" s="6"/>
      <c r="J12" s="6"/>
      <c r="K12" t="s">
        <v>14</v>
      </c>
      <c r="L12" s="3"/>
    </row>
    <row r="13" spans="1:13">
      <c r="A13" t="s">
        <v>29</v>
      </c>
      <c r="G13" s="56">
        <f>IF(J13=99, 0, 10)</f>
        <v>10</v>
      </c>
      <c r="H13" s="57">
        <v>5</v>
      </c>
      <c r="I13" s="58">
        <v>0</v>
      </c>
      <c r="J13" s="84"/>
      <c r="K13" s="96"/>
      <c r="L13" s="86"/>
    </row>
    <row r="14" spans="1:13">
      <c r="A14" t="s">
        <v>30</v>
      </c>
      <c r="G14" s="56">
        <f>IF(J14=99, 0, 10)</f>
        <v>10</v>
      </c>
      <c r="H14" s="57">
        <v>5</v>
      </c>
      <c r="I14" s="58">
        <v>0</v>
      </c>
      <c r="J14" s="84"/>
      <c r="K14" s="96"/>
      <c r="L14" s="86"/>
    </row>
    <row r="15" spans="1:13">
      <c r="A15" t="s">
        <v>124</v>
      </c>
      <c r="G15" s="59"/>
      <c r="H15" s="59"/>
      <c r="I15" s="59"/>
      <c r="J15" s="88"/>
      <c r="K15" s="97"/>
      <c r="L15" s="88"/>
    </row>
    <row r="16" spans="1:13">
      <c r="G16" s="55"/>
      <c r="H16" s="55"/>
      <c r="I16" s="55"/>
      <c r="J16" s="87"/>
      <c r="K16" s="96"/>
      <c r="L16" s="88"/>
    </row>
    <row r="17" spans="1:12">
      <c r="A17" t="s">
        <v>328</v>
      </c>
      <c r="G17" s="59"/>
      <c r="H17" s="59"/>
      <c r="I17" s="59"/>
      <c r="J17" s="88"/>
      <c r="K17" s="96"/>
      <c r="L17" s="88"/>
    </row>
    <row r="18" spans="1:12">
      <c r="A18" t="s">
        <v>31</v>
      </c>
      <c r="G18" s="56">
        <f>IF(J18=99, 0, 8)</f>
        <v>8</v>
      </c>
      <c r="H18" s="57">
        <v>4</v>
      </c>
      <c r="I18" s="58">
        <v>0</v>
      </c>
      <c r="J18" s="84"/>
      <c r="K18" s="96"/>
      <c r="L18" s="86"/>
    </row>
    <row r="19" spans="1:12">
      <c r="A19" t="s">
        <v>32</v>
      </c>
      <c r="G19" s="56">
        <f>IF(J19=99, 0, 8)</f>
        <v>8</v>
      </c>
      <c r="H19" s="57">
        <v>4</v>
      </c>
      <c r="I19" s="58">
        <v>0</v>
      </c>
      <c r="J19" s="84"/>
      <c r="K19" s="96"/>
      <c r="L19" s="86"/>
    </row>
    <row r="20" spans="1:12">
      <c r="A20" t="s">
        <v>33</v>
      </c>
      <c r="G20" s="2"/>
      <c r="H20" s="2"/>
      <c r="I20" s="2"/>
      <c r="J20" s="89"/>
      <c r="K20" s="96"/>
      <c r="L20" s="96"/>
    </row>
    <row r="21" spans="1:12">
      <c r="A21" t="s">
        <v>34</v>
      </c>
      <c r="G21" s="56">
        <f>IF(J21=99, 0, 6)</f>
        <v>6</v>
      </c>
      <c r="H21" s="57">
        <v>3</v>
      </c>
      <c r="I21" s="58">
        <v>0</v>
      </c>
      <c r="J21" s="84"/>
      <c r="K21" s="96"/>
      <c r="L21" s="86"/>
    </row>
    <row r="22" spans="1:12">
      <c r="A22" t="s">
        <v>35</v>
      </c>
      <c r="G22" s="59"/>
      <c r="H22" s="59"/>
      <c r="I22" s="59"/>
      <c r="J22" s="88"/>
      <c r="K22" s="89"/>
      <c r="L22" s="88"/>
    </row>
    <row r="23" spans="1:12">
      <c r="A23" t="s">
        <v>39</v>
      </c>
      <c r="G23" s="56">
        <f>IF(J23=99, 0, 10)</f>
        <v>10</v>
      </c>
      <c r="H23" s="57">
        <v>5</v>
      </c>
      <c r="I23" s="58">
        <v>0</v>
      </c>
      <c r="J23" s="84"/>
      <c r="K23" s="96"/>
      <c r="L23" s="86"/>
    </row>
    <row r="24" spans="1:12">
      <c r="A24" t="s">
        <v>40</v>
      </c>
      <c r="G24" s="59"/>
      <c r="H24" s="59"/>
      <c r="I24" s="59"/>
      <c r="J24" s="88"/>
      <c r="K24" s="89"/>
      <c r="L24" s="88"/>
    </row>
    <row r="25" spans="1:12">
      <c r="A25" t="s">
        <v>41</v>
      </c>
      <c r="G25" s="59"/>
      <c r="H25" s="59"/>
      <c r="I25" s="59"/>
      <c r="J25" s="88"/>
      <c r="K25" s="89"/>
      <c r="L25" s="88"/>
    </row>
    <row r="26" spans="1:12">
      <c r="A26" t="s">
        <v>42</v>
      </c>
      <c r="G26" s="56">
        <f>IF(J26=99, 0, 8)</f>
        <v>8</v>
      </c>
      <c r="H26" s="57">
        <v>4</v>
      </c>
      <c r="I26" s="58">
        <v>0</v>
      </c>
      <c r="J26" s="84"/>
      <c r="K26" s="96"/>
      <c r="L26" s="86"/>
    </row>
    <row r="27" spans="1:12">
      <c r="A27" t="s">
        <v>43</v>
      </c>
      <c r="G27" s="59"/>
      <c r="H27" s="59"/>
      <c r="I27" s="59"/>
      <c r="J27" s="88"/>
      <c r="K27" s="89"/>
      <c r="L27" s="88"/>
    </row>
    <row r="28" spans="1:12">
      <c r="A28" t="s">
        <v>211</v>
      </c>
      <c r="G28" s="56">
        <f>IF(J28=99, 0, 6)</f>
        <v>6</v>
      </c>
      <c r="H28" s="57">
        <v>3</v>
      </c>
      <c r="I28" s="58">
        <v>0</v>
      </c>
      <c r="J28" s="84"/>
      <c r="K28" s="96"/>
      <c r="L28" s="86"/>
    </row>
    <row r="29" spans="1:12">
      <c r="A29" t="s">
        <v>44</v>
      </c>
      <c r="G29" s="59"/>
      <c r="H29" s="59"/>
      <c r="I29" s="59"/>
      <c r="J29" s="88"/>
      <c r="K29" s="89"/>
      <c r="L29" s="88"/>
    </row>
    <row r="30" spans="1:12">
      <c r="A30" t="s">
        <v>295</v>
      </c>
      <c r="G30" s="56">
        <f>IF(J30=99, 0, 10)</f>
        <v>10</v>
      </c>
      <c r="H30" s="57">
        <v>5</v>
      </c>
      <c r="I30" s="58">
        <v>0</v>
      </c>
      <c r="J30" s="84"/>
      <c r="K30" s="96"/>
      <c r="L30" s="86"/>
    </row>
    <row r="31" spans="1:12">
      <c r="A31" t="s">
        <v>294</v>
      </c>
      <c r="G31" s="59"/>
      <c r="H31" s="59"/>
      <c r="I31" s="59"/>
      <c r="J31" s="88"/>
      <c r="K31" s="89"/>
      <c r="L31" s="88"/>
    </row>
    <row r="32" spans="1:12">
      <c r="A32" t="s">
        <v>212</v>
      </c>
      <c r="G32" s="56">
        <f>IF(J32=99, 0, 10)</f>
        <v>10</v>
      </c>
      <c r="H32" s="57">
        <v>5</v>
      </c>
      <c r="I32" s="58">
        <v>0</v>
      </c>
      <c r="J32" s="84"/>
      <c r="K32" s="96"/>
      <c r="L32" s="86"/>
    </row>
    <row r="33" spans="1:12">
      <c r="A33" t="s">
        <v>214</v>
      </c>
      <c r="G33" s="59"/>
      <c r="H33" s="59"/>
      <c r="I33" s="59"/>
      <c r="J33" s="88"/>
      <c r="K33" s="89"/>
      <c r="L33" s="88"/>
    </row>
    <row r="34" spans="1:12">
      <c r="A34" t="s">
        <v>213</v>
      </c>
      <c r="G34" s="59"/>
      <c r="H34" s="59"/>
      <c r="I34" s="59"/>
      <c r="J34" s="88"/>
      <c r="K34" s="89"/>
      <c r="L34" s="88"/>
    </row>
    <row r="35" spans="1:12">
      <c r="G35" s="59"/>
      <c r="H35" s="59"/>
      <c r="I35" s="59"/>
      <c r="J35" s="88"/>
      <c r="K35" s="89"/>
      <c r="L35" s="88"/>
    </row>
    <row r="36" spans="1:12">
      <c r="A36" t="s">
        <v>329</v>
      </c>
      <c r="G36" s="59"/>
      <c r="H36" s="59"/>
      <c r="I36" s="59"/>
      <c r="J36" s="88"/>
      <c r="K36" s="89"/>
      <c r="L36" s="88"/>
    </row>
    <row r="37" spans="1:12">
      <c r="A37" t="s">
        <v>38</v>
      </c>
      <c r="G37" s="56">
        <f>IF(J37=99, 0, 10)</f>
        <v>10</v>
      </c>
      <c r="H37" s="57">
        <v>5</v>
      </c>
      <c r="I37" s="58">
        <v>0</v>
      </c>
      <c r="J37" s="84"/>
      <c r="K37" s="96"/>
      <c r="L37" s="86"/>
    </row>
    <row r="38" spans="1:12">
      <c r="A38" t="s">
        <v>248</v>
      </c>
      <c r="G38" s="56">
        <f>IF(J38=99, 0, 10)</f>
        <v>10</v>
      </c>
      <c r="H38" s="57">
        <v>5</v>
      </c>
      <c r="I38" s="58">
        <v>0</v>
      </c>
      <c r="J38" s="84"/>
      <c r="K38" s="96"/>
      <c r="L38" s="86"/>
    </row>
    <row r="39" spans="1:12">
      <c r="A39" t="s">
        <v>249</v>
      </c>
      <c r="G39" s="59"/>
      <c r="H39" s="59"/>
      <c r="I39" s="59"/>
      <c r="J39" s="88"/>
      <c r="K39" s="97"/>
      <c r="L39" s="88"/>
    </row>
    <row r="40" spans="1:12">
      <c r="A40" t="s">
        <v>284</v>
      </c>
      <c r="G40" s="56">
        <f>IF(J40=99, 0, 8)</f>
        <v>8</v>
      </c>
      <c r="H40" s="57">
        <v>4</v>
      </c>
      <c r="I40" s="58">
        <v>0</v>
      </c>
      <c r="J40" s="84"/>
      <c r="K40" s="96"/>
      <c r="L40" s="86"/>
    </row>
    <row r="41" spans="1:12">
      <c r="A41" t="s">
        <v>285</v>
      </c>
      <c r="G41" s="56">
        <f>IF(J41=99, 0, 8)</f>
        <v>8</v>
      </c>
      <c r="H41" s="57">
        <v>4</v>
      </c>
      <c r="I41" s="58">
        <v>0</v>
      </c>
      <c r="J41" s="84"/>
      <c r="K41" s="96"/>
      <c r="L41" s="86"/>
    </row>
    <row r="42" spans="1:12">
      <c r="A42" t="s">
        <v>215</v>
      </c>
      <c r="G42" s="59"/>
      <c r="H42" s="59"/>
      <c r="I42" s="59"/>
      <c r="J42" s="88"/>
      <c r="K42" s="89"/>
      <c r="L42" s="88"/>
    </row>
    <row r="43" spans="1:12">
      <c r="A43" t="s">
        <v>286</v>
      </c>
      <c r="G43" s="56">
        <f>IF(J43=99, 0, 8)</f>
        <v>8</v>
      </c>
      <c r="H43" s="57">
        <v>4</v>
      </c>
      <c r="I43" s="58">
        <v>0</v>
      </c>
      <c r="J43" s="84"/>
      <c r="K43" s="96"/>
      <c r="L43" s="86"/>
    </row>
    <row r="44" spans="1:12">
      <c r="A44" t="s">
        <v>287</v>
      </c>
      <c r="G44" s="56">
        <f>IF(J44=99, 0, 8)</f>
        <v>8</v>
      </c>
      <c r="H44" s="57">
        <v>4</v>
      </c>
      <c r="I44" s="58">
        <v>0</v>
      </c>
      <c r="J44" s="84"/>
      <c r="K44" s="96"/>
      <c r="L44" s="86"/>
    </row>
    <row r="45" spans="1:12">
      <c r="A45" t="s">
        <v>36</v>
      </c>
      <c r="G45" s="59"/>
      <c r="H45" s="59"/>
      <c r="I45" s="59"/>
      <c r="J45" s="88"/>
      <c r="K45" s="89"/>
      <c r="L45" s="88"/>
    </row>
    <row r="46" spans="1:12">
      <c r="A46" t="s">
        <v>288</v>
      </c>
      <c r="G46" s="56">
        <f>IF(J46=99, 0, 10)</f>
        <v>10</v>
      </c>
      <c r="H46" s="57">
        <v>5</v>
      </c>
      <c r="I46" s="58">
        <v>0</v>
      </c>
      <c r="J46" s="84"/>
      <c r="K46" s="96"/>
      <c r="L46" s="86"/>
    </row>
    <row r="47" spans="1:12">
      <c r="A47" t="s">
        <v>289</v>
      </c>
      <c r="G47" s="56">
        <f>IF(J47=99, 0, 6)</f>
        <v>6</v>
      </c>
      <c r="H47" s="57">
        <v>3</v>
      </c>
      <c r="I47" s="58">
        <v>0</v>
      </c>
      <c r="J47" s="84"/>
      <c r="K47" s="96"/>
      <c r="L47" s="86"/>
    </row>
    <row r="48" spans="1:12">
      <c r="A48" t="s">
        <v>37</v>
      </c>
      <c r="G48" s="59"/>
      <c r="H48" s="59"/>
      <c r="I48" s="59"/>
      <c r="J48" s="88"/>
      <c r="K48" s="89"/>
      <c r="L48" s="88"/>
    </row>
    <row r="49" spans="1:12">
      <c r="A49" t="s">
        <v>290</v>
      </c>
      <c r="G49" s="56">
        <f>IF(J49=99, 0, 6)</f>
        <v>6</v>
      </c>
      <c r="H49" s="57">
        <v>3</v>
      </c>
      <c r="I49" s="58">
        <v>0</v>
      </c>
      <c r="J49" s="84"/>
      <c r="K49" s="96"/>
      <c r="L49" s="86"/>
    </row>
    <row r="50" spans="1:12">
      <c r="A50" t="s">
        <v>291</v>
      </c>
      <c r="G50" s="56">
        <f>IF(J50=99, 0, 6)</f>
        <v>6</v>
      </c>
      <c r="H50" s="57">
        <v>3</v>
      </c>
      <c r="I50" s="58">
        <v>0</v>
      </c>
      <c r="J50" s="84"/>
      <c r="K50" s="96"/>
      <c r="L50" s="86"/>
    </row>
    <row r="51" spans="1:12" ht="13.5" thickBot="1">
      <c r="B51" s="7"/>
      <c r="C51" s="7"/>
      <c r="D51" s="7"/>
      <c r="E51" s="7"/>
      <c r="F51" s="7"/>
      <c r="G51" s="6"/>
      <c r="H51" s="6"/>
      <c r="I51" s="6"/>
      <c r="J51" s="6"/>
      <c r="K51" s="7"/>
      <c r="L51" s="6"/>
    </row>
    <row r="52" spans="1:12">
      <c r="A52" s="2" t="s">
        <v>69</v>
      </c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9"/>
    </row>
    <row r="53" spans="1:12">
      <c r="B53" s="164"/>
      <c r="C53" s="165"/>
      <c r="D53" s="165"/>
      <c r="E53" s="165"/>
      <c r="F53" s="165"/>
      <c r="G53" s="165"/>
      <c r="H53" s="165"/>
      <c r="I53" s="165"/>
      <c r="J53" s="165"/>
      <c r="K53" s="165"/>
      <c r="L53" s="166"/>
    </row>
    <row r="54" spans="1:12">
      <c r="B54" s="164"/>
      <c r="C54" s="165"/>
      <c r="D54" s="165"/>
      <c r="E54" s="165"/>
      <c r="F54" s="165"/>
      <c r="G54" s="165"/>
      <c r="H54" s="165"/>
      <c r="I54" s="165"/>
      <c r="J54" s="165"/>
      <c r="K54" s="165"/>
      <c r="L54" s="166"/>
    </row>
    <row r="55" spans="1:12">
      <c r="B55" s="164"/>
      <c r="C55" s="165"/>
      <c r="D55" s="165"/>
      <c r="E55" s="165"/>
      <c r="F55" s="165"/>
      <c r="G55" s="165"/>
      <c r="H55" s="165"/>
      <c r="I55" s="165"/>
      <c r="J55" s="165"/>
      <c r="K55" s="165"/>
      <c r="L55" s="166"/>
    </row>
    <row r="56" spans="1:12"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6"/>
    </row>
    <row r="57" spans="1:12"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6"/>
    </row>
    <row r="58" spans="1:12">
      <c r="B58" s="164"/>
      <c r="C58" s="165"/>
      <c r="D58" s="165"/>
      <c r="E58" s="165"/>
      <c r="F58" s="165"/>
      <c r="G58" s="165"/>
      <c r="H58" s="165"/>
      <c r="I58" s="165"/>
      <c r="J58" s="165"/>
      <c r="K58" s="165"/>
      <c r="L58" s="166"/>
    </row>
    <row r="59" spans="1:12">
      <c r="B59" s="164"/>
      <c r="C59" s="165"/>
      <c r="D59" s="165"/>
      <c r="E59" s="165"/>
      <c r="F59" s="165"/>
      <c r="G59" s="165"/>
      <c r="H59" s="165"/>
      <c r="I59" s="165"/>
      <c r="J59" s="165"/>
      <c r="K59" s="165"/>
      <c r="L59" s="166"/>
    </row>
    <row r="60" spans="1:12">
      <c r="B60" s="164"/>
      <c r="C60" s="165"/>
      <c r="D60" s="165"/>
      <c r="E60" s="165"/>
      <c r="F60" s="165"/>
      <c r="G60" s="165"/>
      <c r="H60" s="165"/>
      <c r="I60" s="165"/>
      <c r="J60" s="165"/>
      <c r="K60" s="165"/>
      <c r="L60" s="166"/>
    </row>
    <row r="61" spans="1:12">
      <c r="B61" s="164"/>
      <c r="C61" s="165"/>
      <c r="D61" s="165"/>
      <c r="E61" s="165"/>
      <c r="F61" s="165"/>
      <c r="G61" s="165"/>
      <c r="H61" s="165"/>
      <c r="I61" s="165"/>
      <c r="J61" s="165"/>
      <c r="K61" s="165"/>
      <c r="L61" s="166"/>
    </row>
    <row r="62" spans="1:12">
      <c r="B62" s="164"/>
      <c r="C62" s="165"/>
      <c r="D62" s="165"/>
      <c r="E62" s="165"/>
      <c r="F62" s="165"/>
      <c r="G62" s="165"/>
      <c r="H62" s="165"/>
      <c r="I62" s="165"/>
      <c r="J62" s="165"/>
      <c r="K62" s="165"/>
      <c r="L62" s="166"/>
    </row>
    <row r="63" spans="1:12">
      <c r="B63" s="164"/>
      <c r="C63" s="165"/>
      <c r="D63" s="165"/>
      <c r="E63" s="165"/>
      <c r="F63" s="165"/>
      <c r="G63" s="165"/>
      <c r="H63" s="165"/>
      <c r="I63" s="165"/>
      <c r="J63" s="165"/>
      <c r="K63" s="165"/>
      <c r="L63" s="166"/>
    </row>
    <row r="64" spans="1:12" ht="13.5" thickBot="1">
      <c r="B64" s="170"/>
      <c r="C64" s="171"/>
      <c r="D64" s="171"/>
      <c r="E64" s="171"/>
      <c r="F64" s="171"/>
      <c r="G64" s="171"/>
      <c r="H64" s="171"/>
      <c r="I64" s="171"/>
      <c r="J64" s="171"/>
      <c r="K64" s="171"/>
      <c r="L64" s="172"/>
    </row>
    <row r="65" spans="1:12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</row>
    <row r="66" spans="1:12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</row>
    <row r="67" spans="1:12" ht="13.5" thickBot="1">
      <c r="G67" s="6"/>
      <c r="H67" s="6"/>
      <c r="I67" s="6"/>
      <c r="J67" s="6"/>
      <c r="K67" s="7"/>
      <c r="L67" s="6"/>
    </row>
    <row r="68" spans="1:12" ht="13.5" thickBot="1">
      <c r="A68" s="2" t="s">
        <v>219</v>
      </c>
      <c r="G68" s="6"/>
      <c r="H68" s="6"/>
      <c r="I68" s="6"/>
      <c r="J68" s="6"/>
      <c r="K68" s="146" t="s">
        <v>206</v>
      </c>
      <c r="L68" s="148"/>
    </row>
    <row r="69" spans="1:12">
      <c r="G69" s="6"/>
      <c r="H69" s="6"/>
      <c r="I69" s="6"/>
      <c r="J69" s="6"/>
      <c r="K69" s="7"/>
      <c r="L69" s="6"/>
    </row>
    <row r="70" spans="1:12">
      <c r="A70" t="s">
        <v>330</v>
      </c>
      <c r="G70" s="6"/>
      <c r="H70" s="6"/>
      <c r="I70" s="6"/>
      <c r="J70" s="6"/>
      <c r="K70" s="3"/>
      <c r="L70" s="6"/>
    </row>
    <row r="71" spans="1:12">
      <c r="A71" t="s">
        <v>45</v>
      </c>
      <c r="G71" s="56">
        <f>IF(J71=99, 0, 6)</f>
        <v>6</v>
      </c>
      <c r="H71" s="57">
        <v>3</v>
      </c>
      <c r="I71" s="58">
        <v>0</v>
      </c>
      <c r="J71" s="84"/>
      <c r="K71" s="96"/>
      <c r="L71" s="86"/>
    </row>
    <row r="72" spans="1:12">
      <c r="A72" t="s">
        <v>46</v>
      </c>
      <c r="G72" s="56">
        <f>IF(J72=99, 0, 4)</f>
        <v>4</v>
      </c>
      <c r="H72" s="57">
        <v>2</v>
      </c>
      <c r="I72" s="58">
        <v>0</v>
      </c>
      <c r="J72" s="84"/>
      <c r="K72" s="96"/>
      <c r="L72" s="86"/>
    </row>
    <row r="73" spans="1:12">
      <c r="A73" t="s">
        <v>47</v>
      </c>
      <c r="G73" s="56">
        <f>IF(J73=99, 0, 4)</f>
        <v>4</v>
      </c>
      <c r="H73" s="57">
        <v>2</v>
      </c>
      <c r="I73" s="58">
        <v>0</v>
      </c>
      <c r="J73" s="84"/>
      <c r="K73" s="96"/>
      <c r="L73" s="86"/>
    </row>
    <row r="74" spans="1:12">
      <c r="A74" t="s">
        <v>48</v>
      </c>
      <c r="G74" s="56">
        <f>IF(J74=99, 0, 4)</f>
        <v>4</v>
      </c>
      <c r="H74" s="57">
        <v>2</v>
      </c>
      <c r="I74" s="58">
        <v>0</v>
      </c>
      <c r="J74" s="84"/>
      <c r="K74" s="96"/>
      <c r="L74" s="86"/>
    </row>
    <row r="75" spans="1:12">
      <c r="G75" s="59"/>
      <c r="H75" s="59"/>
      <c r="I75" s="59"/>
      <c r="J75" s="88"/>
      <c r="K75" s="97"/>
      <c r="L75" s="88"/>
    </row>
    <row r="76" spans="1:12">
      <c r="A76" s="8" t="s">
        <v>331</v>
      </c>
      <c r="G76" s="59"/>
      <c r="H76" s="59"/>
      <c r="I76" s="59"/>
      <c r="J76" s="88"/>
      <c r="K76" s="97"/>
      <c r="L76" s="88"/>
    </row>
    <row r="77" spans="1:12">
      <c r="A77" t="s">
        <v>49</v>
      </c>
      <c r="G77" s="56">
        <f>IF(J77=99, 0, 8)</f>
        <v>8</v>
      </c>
      <c r="H77" s="57">
        <v>4</v>
      </c>
      <c r="I77" s="58">
        <v>0</v>
      </c>
      <c r="J77" s="84"/>
      <c r="K77" s="96"/>
      <c r="L77" s="86"/>
    </row>
    <row r="78" spans="1:12">
      <c r="A78" t="s">
        <v>50</v>
      </c>
      <c r="G78" s="56">
        <f>IF(J78=99, 0, 4)</f>
        <v>4</v>
      </c>
      <c r="H78" s="57">
        <v>2</v>
      </c>
      <c r="I78" s="58">
        <v>0</v>
      </c>
      <c r="J78" s="84"/>
      <c r="K78" s="96"/>
      <c r="L78" s="86"/>
    </row>
    <row r="79" spans="1:12">
      <c r="A79" t="s">
        <v>51</v>
      </c>
      <c r="G79" s="56">
        <f>IF(J79=99, 0, 4)</f>
        <v>4</v>
      </c>
      <c r="H79" s="57">
        <v>2</v>
      </c>
      <c r="I79" s="58">
        <v>0</v>
      </c>
      <c r="J79" s="84"/>
      <c r="K79" s="96"/>
      <c r="L79" s="86"/>
    </row>
    <row r="80" spans="1:12">
      <c r="A80" t="s">
        <v>52</v>
      </c>
      <c r="G80" s="56">
        <f>IF(J80=99, 0, 6)</f>
        <v>6</v>
      </c>
      <c r="H80" s="57">
        <v>3</v>
      </c>
      <c r="I80" s="58">
        <v>0</v>
      </c>
      <c r="J80" s="84"/>
      <c r="K80" s="96"/>
      <c r="L80" s="86"/>
    </row>
    <row r="81" spans="1:12">
      <c r="A81" t="s">
        <v>53</v>
      </c>
      <c r="G81" s="59"/>
      <c r="H81" s="59"/>
      <c r="I81" s="59"/>
      <c r="J81" s="88"/>
      <c r="K81" s="89"/>
      <c r="L81" s="88"/>
    </row>
    <row r="82" spans="1:12">
      <c r="A82" s="8" t="s">
        <v>54</v>
      </c>
      <c r="G82" s="2"/>
      <c r="H82" s="2"/>
      <c r="I82" s="2"/>
      <c r="J82" s="89"/>
      <c r="K82" s="96"/>
      <c r="L82" s="90"/>
    </row>
    <row r="83" spans="1:12">
      <c r="A83" s="8" t="s">
        <v>55</v>
      </c>
      <c r="G83" s="2"/>
      <c r="H83" s="2"/>
      <c r="I83" s="2"/>
      <c r="J83" s="89"/>
      <c r="K83" s="96"/>
      <c r="L83" s="90"/>
    </row>
    <row r="84" spans="1:12">
      <c r="A84" s="8"/>
      <c r="G84" s="2"/>
      <c r="H84" s="2"/>
      <c r="I84" s="2"/>
      <c r="J84" s="89"/>
      <c r="K84" s="96"/>
      <c r="L84" s="90"/>
    </row>
    <row r="85" spans="1:12">
      <c r="A85" s="8" t="s">
        <v>332</v>
      </c>
      <c r="G85" s="2"/>
      <c r="H85" s="2"/>
      <c r="I85" s="2"/>
      <c r="J85" s="89"/>
      <c r="K85" s="96"/>
      <c r="L85" s="90"/>
    </row>
    <row r="86" spans="1:12">
      <c r="A86" s="8" t="s">
        <v>56</v>
      </c>
      <c r="G86" s="56">
        <f>IF(J86=99, 0, 10)</f>
        <v>10</v>
      </c>
      <c r="H86" s="57">
        <v>5</v>
      </c>
      <c r="I86" s="58">
        <v>0</v>
      </c>
      <c r="J86" s="84"/>
      <c r="K86" s="96"/>
      <c r="L86" s="86"/>
    </row>
    <row r="87" spans="1:12">
      <c r="A87" s="8" t="s">
        <v>125</v>
      </c>
      <c r="G87" s="2"/>
      <c r="H87" s="2"/>
      <c r="I87" s="2"/>
      <c r="J87" s="89"/>
      <c r="K87" s="96"/>
      <c r="L87" s="90"/>
    </row>
    <row r="88" spans="1:12">
      <c r="A88" s="8" t="s">
        <v>57</v>
      </c>
      <c r="G88" s="56">
        <f>IF(J88=99, 0, 6)</f>
        <v>6</v>
      </c>
      <c r="H88" s="57">
        <v>3</v>
      </c>
      <c r="I88" s="58">
        <v>0</v>
      </c>
      <c r="J88" s="84"/>
      <c r="K88" s="96"/>
      <c r="L88" s="86"/>
    </row>
    <row r="89" spans="1:12">
      <c r="A89" s="8" t="s">
        <v>58</v>
      </c>
      <c r="G89" s="56">
        <f>IF(J89=99, 0, 4)</f>
        <v>4</v>
      </c>
      <c r="H89" s="57">
        <v>2</v>
      </c>
      <c r="I89" s="58">
        <v>0</v>
      </c>
      <c r="J89" s="84"/>
      <c r="K89" s="96"/>
      <c r="L89" s="86"/>
    </row>
    <row r="90" spans="1:12">
      <c r="A90" s="8"/>
      <c r="G90" s="2"/>
      <c r="H90" s="2"/>
      <c r="I90" s="2"/>
      <c r="J90" s="60"/>
      <c r="K90" s="2"/>
      <c r="L90" s="55"/>
    </row>
    <row r="91" spans="1:12">
      <c r="G91" s="2"/>
      <c r="H91" s="2"/>
      <c r="I91" s="2"/>
      <c r="J91" s="60"/>
      <c r="K91" s="2"/>
      <c r="L91" s="2"/>
    </row>
    <row r="92" spans="1:12">
      <c r="A92" s="142" t="s">
        <v>245</v>
      </c>
      <c r="B92" s="142"/>
      <c r="C92" s="142"/>
      <c r="D92" s="142"/>
      <c r="E92" s="142"/>
      <c r="G92" s="2">
        <f>SUM(G12:G89)</f>
        <v>226</v>
      </c>
      <c r="H92" s="2"/>
      <c r="I92" s="2"/>
      <c r="J92" s="2"/>
      <c r="K92" s="2"/>
      <c r="L92" s="61">
        <f>SUM(L12:L89)</f>
        <v>0</v>
      </c>
    </row>
    <row r="93" spans="1:12" ht="13.5" thickBot="1">
      <c r="G93" s="2"/>
      <c r="H93" s="2"/>
      <c r="I93" s="2"/>
      <c r="J93" s="2"/>
      <c r="K93" s="2"/>
      <c r="L93" s="64">
        <f>L92/G92</f>
        <v>0</v>
      </c>
    </row>
    <row r="94" spans="1:12">
      <c r="A94" s="2" t="s">
        <v>69</v>
      </c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5"/>
    </row>
    <row r="95" spans="1:12">
      <c r="A95" s="8"/>
      <c r="B95" s="176"/>
      <c r="C95" s="177"/>
      <c r="D95" s="177"/>
      <c r="E95" s="177"/>
      <c r="F95" s="177"/>
      <c r="G95" s="177"/>
      <c r="H95" s="177"/>
      <c r="I95" s="177"/>
      <c r="J95" s="177"/>
      <c r="K95" s="177"/>
      <c r="L95" s="178"/>
    </row>
    <row r="96" spans="1:12">
      <c r="A96" s="8"/>
      <c r="B96" s="176"/>
      <c r="C96" s="177"/>
      <c r="D96" s="177"/>
      <c r="E96" s="177"/>
      <c r="F96" s="177"/>
      <c r="G96" s="177"/>
      <c r="H96" s="177"/>
      <c r="I96" s="177"/>
      <c r="J96" s="177"/>
      <c r="K96" s="177"/>
      <c r="L96" s="178"/>
    </row>
    <row r="97" spans="1:12">
      <c r="A97" s="8"/>
      <c r="B97" s="176"/>
      <c r="C97" s="177"/>
      <c r="D97" s="177"/>
      <c r="E97" s="177"/>
      <c r="F97" s="177"/>
      <c r="G97" s="177"/>
      <c r="H97" s="177"/>
      <c r="I97" s="177"/>
      <c r="J97" s="177"/>
      <c r="K97" s="177"/>
      <c r="L97" s="178"/>
    </row>
    <row r="98" spans="1:12">
      <c r="A98" s="8"/>
      <c r="B98" s="176"/>
      <c r="C98" s="177"/>
      <c r="D98" s="177"/>
      <c r="E98" s="177"/>
      <c r="F98" s="177"/>
      <c r="G98" s="177"/>
      <c r="H98" s="177"/>
      <c r="I98" s="177"/>
      <c r="J98" s="177"/>
      <c r="K98" s="177"/>
      <c r="L98" s="178"/>
    </row>
    <row r="99" spans="1:12">
      <c r="A99" s="8"/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8"/>
    </row>
    <row r="100" spans="1:12">
      <c r="A100" s="8"/>
      <c r="B100" s="176"/>
      <c r="C100" s="177"/>
      <c r="D100" s="177"/>
      <c r="E100" s="177"/>
      <c r="F100" s="177"/>
      <c r="G100" s="177"/>
      <c r="H100" s="177"/>
      <c r="I100" s="177"/>
      <c r="J100" s="177"/>
      <c r="K100" s="177"/>
      <c r="L100" s="178"/>
    </row>
    <row r="101" spans="1:12">
      <c r="A101" s="8"/>
      <c r="B101" s="176"/>
      <c r="C101" s="177"/>
      <c r="D101" s="177"/>
      <c r="E101" s="177"/>
      <c r="F101" s="177"/>
      <c r="G101" s="177"/>
      <c r="H101" s="177"/>
      <c r="I101" s="177"/>
      <c r="J101" s="177"/>
      <c r="K101" s="177"/>
      <c r="L101" s="178"/>
    </row>
    <row r="102" spans="1:12">
      <c r="A102" s="8"/>
      <c r="B102" s="176"/>
      <c r="C102" s="177"/>
      <c r="D102" s="177"/>
      <c r="E102" s="177"/>
      <c r="F102" s="177"/>
      <c r="G102" s="177"/>
      <c r="H102" s="177"/>
      <c r="I102" s="177"/>
      <c r="J102" s="177"/>
      <c r="K102" s="177"/>
      <c r="L102" s="178"/>
    </row>
    <row r="103" spans="1:12">
      <c r="A103" s="8"/>
      <c r="B103" s="176"/>
      <c r="C103" s="177"/>
      <c r="D103" s="177"/>
      <c r="E103" s="177"/>
      <c r="F103" s="177"/>
      <c r="G103" s="177"/>
      <c r="H103" s="177"/>
      <c r="I103" s="177"/>
      <c r="J103" s="177"/>
      <c r="K103" s="177"/>
      <c r="L103" s="178"/>
    </row>
    <row r="104" spans="1:12">
      <c r="A104" s="8"/>
      <c r="B104" s="176"/>
      <c r="C104" s="177"/>
      <c r="D104" s="177"/>
      <c r="E104" s="177"/>
      <c r="F104" s="177"/>
      <c r="G104" s="177"/>
      <c r="H104" s="177"/>
      <c r="I104" s="177"/>
      <c r="J104" s="177"/>
      <c r="K104" s="177"/>
      <c r="L104" s="178"/>
    </row>
    <row r="105" spans="1:12">
      <c r="A105" s="8"/>
      <c r="B105" s="176"/>
      <c r="C105" s="177"/>
      <c r="D105" s="177"/>
      <c r="E105" s="177"/>
      <c r="F105" s="177"/>
      <c r="G105" s="177"/>
      <c r="H105" s="177"/>
      <c r="I105" s="177"/>
      <c r="J105" s="177"/>
      <c r="K105" s="177"/>
      <c r="L105" s="178"/>
    </row>
    <row r="106" spans="1:12">
      <c r="A106" s="8"/>
      <c r="B106" s="176"/>
      <c r="C106" s="177"/>
      <c r="D106" s="177"/>
      <c r="E106" s="177"/>
      <c r="F106" s="177"/>
      <c r="G106" s="177"/>
      <c r="H106" s="177"/>
      <c r="I106" s="177"/>
      <c r="J106" s="177"/>
      <c r="K106" s="177"/>
      <c r="L106" s="178"/>
    </row>
    <row r="107" spans="1:12">
      <c r="A107" s="8"/>
      <c r="B107" s="176"/>
      <c r="C107" s="177"/>
      <c r="D107" s="177"/>
      <c r="E107" s="177"/>
      <c r="F107" s="177"/>
      <c r="G107" s="177"/>
      <c r="H107" s="177"/>
      <c r="I107" s="177"/>
      <c r="J107" s="177"/>
      <c r="K107" s="177"/>
      <c r="L107" s="178"/>
    </row>
    <row r="108" spans="1:12">
      <c r="A108" s="8"/>
      <c r="B108" s="176"/>
      <c r="C108" s="177"/>
      <c r="D108" s="177"/>
      <c r="E108" s="177"/>
      <c r="F108" s="177"/>
      <c r="G108" s="177"/>
      <c r="H108" s="177"/>
      <c r="I108" s="177"/>
      <c r="J108" s="177"/>
      <c r="K108" s="177"/>
      <c r="L108" s="178"/>
    </row>
    <row r="109" spans="1:12">
      <c r="A109" s="8"/>
      <c r="B109" s="176"/>
      <c r="C109" s="177"/>
      <c r="D109" s="177"/>
      <c r="E109" s="177"/>
      <c r="F109" s="177"/>
      <c r="G109" s="177"/>
      <c r="H109" s="177"/>
      <c r="I109" s="177"/>
      <c r="J109" s="177"/>
      <c r="K109" s="177"/>
      <c r="L109" s="178"/>
    </row>
    <row r="110" spans="1:12">
      <c r="A110" s="8"/>
      <c r="B110" s="176"/>
      <c r="C110" s="177"/>
      <c r="D110" s="177"/>
      <c r="E110" s="177"/>
      <c r="F110" s="177"/>
      <c r="G110" s="177"/>
      <c r="H110" s="177"/>
      <c r="I110" s="177"/>
      <c r="J110" s="177"/>
      <c r="K110" s="177"/>
      <c r="L110" s="178"/>
    </row>
    <row r="111" spans="1:12">
      <c r="A111" s="8"/>
      <c r="B111" s="176"/>
      <c r="C111" s="177"/>
      <c r="D111" s="177"/>
      <c r="E111" s="177"/>
      <c r="F111" s="177"/>
      <c r="G111" s="177"/>
      <c r="H111" s="177"/>
      <c r="I111" s="177"/>
      <c r="J111" s="177"/>
      <c r="K111" s="177"/>
      <c r="L111" s="178"/>
    </row>
    <row r="112" spans="1:12">
      <c r="A112" s="8"/>
      <c r="B112" s="176"/>
      <c r="C112" s="177"/>
      <c r="D112" s="177"/>
      <c r="E112" s="177"/>
      <c r="F112" s="177"/>
      <c r="G112" s="177"/>
      <c r="H112" s="177"/>
      <c r="I112" s="177"/>
      <c r="J112" s="177"/>
      <c r="K112" s="177"/>
      <c r="L112" s="178"/>
    </row>
    <row r="113" spans="1:12">
      <c r="A113" s="8"/>
      <c r="B113" s="176"/>
      <c r="C113" s="177"/>
      <c r="D113" s="177"/>
      <c r="E113" s="177"/>
      <c r="F113" s="177"/>
      <c r="G113" s="177"/>
      <c r="H113" s="177"/>
      <c r="I113" s="177"/>
      <c r="J113" s="177"/>
      <c r="K113" s="177"/>
      <c r="L113" s="178"/>
    </row>
    <row r="114" spans="1:12">
      <c r="B114" s="176"/>
      <c r="C114" s="177"/>
      <c r="D114" s="177"/>
      <c r="E114" s="177"/>
      <c r="F114" s="177"/>
      <c r="G114" s="177"/>
      <c r="H114" s="177"/>
      <c r="I114" s="177"/>
      <c r="J114" s="177"/>
      <c r="K114" s="177"/>
      <c r="L114" s="178"/>
    </row>
    <row r="115" spans="1:12">
      <c r="B115" s="176"/>
      <c r="C115" s="177"/>
      <c r="D115" s="177"/>
      <c r="E115" s="177"/>
      <c r="F115" s="177"/>
      <c r="G115" s="177"/>
      <c r="H115" s="177"/>
      <c r="I115" s="177"/>
      <c r="J115" s="177"/>
      <c r="K115" s="177"/>
      <c r="L115" s="178"/>
    </row>
    <row r="116" spans="1:12">
      <c r="B116" s="176"/>
      <c r="C116" s="177"/>
      <c r="D116" s="177"/>
      <c r="E116" s="177"/>
      <c r="F116" s="177"/>
      <c r="G116" s="177"/>
      <c r="H116" s="177"/>
      <c r="I116" s="177"/>
      <c r="J116" s="177"/>
      <c r="K116" s="177"/>
      <c r="L116" s="178"/>
    </row>
    <row r="117" spans="1:12">
      <c r="B117" s="176"/>
      <c r="C117" s="177"/>
      <c r="D117" s="177"/>
      <c r="E117" s="177"/>
      <c r="F117" s="177"/>
      <c r="G117" s="177"/>
      <c r="H117" s="177"/>
      <c r="I117" s="177"/>
      <c r="J117" s="177"/>
      <c r="K117" s="177"/>
      <c r="L117" s="178"/>
    </row>
    <row r="118" spans="1:12" ht="13.5" thickBot="1">
      <c r="B118" s="179"/>
      <c r="C118" s="180"/>
      <c r="D118" s="180"/>
      <c r="E118" s="180"/>
      <c r="F118" s="180"/>
      <c r="G118" s="180"/>
      <c r="H118" s="180"/>
      <c r="I118" s="180"/>
      <c r="J118" s="180"/>
      <c r="K118" s="180"/>
      <c r="L118" s="181"/>
    </row>
    <row r="120" spans="1:12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</row>
  </sheetData>
  <sheetProtection sheet="1" objects="1" scenarios="1"/>
  <mergeCells count="46">
    <mergeCell ref="B115:L115"/>
    <mergeCell ref="B116:L116"/>
    <mergeCell ref="B117:L117"/>
    <mergeCell ref="B118:L118"/>
    <mergeCell ref="B109:L109"/>
    <mergeCell ref="B110:L110"/>
    <mergeCell ref="B111:L111"/>
    <mergeCell ref="B112:L112"/>
    <mergeCell ref="B113:L113"/>
    <mergeCell ref="B114:L114"/>
    <mergeCell ref="B103:L103"/>
    <mergeCell ref="B104:L104"/>
    <mergeCell ref="B105:L105"/>
    <mergeCell ref="B106:L106"/>
    <mergeCell ref="B107:L107"/>
    <mergeCell ref="B108:L108"/>
    <mergeCell ref="B97:L97"/>
    <mergeCell ref="B98:L98"/>
    <mergeCell ref="B99:L99"/>
    <mergeCell ref="B100:L100"/>
    <mergeCell ref="B101:L101"/>
    <mergeCell ref="B102:L102"/>
    <mergeCell ref="B62:L62"/>
    <mergeCell ref="B63:L63"/>
    <mergeCell ref="B64:L64"/>
    <mergeCell ref="B94:L94"/>
    <mergeCell ref="B95:L95"/>
    <mergeCell ref="B96:L96"/>
    <mergeCell ref="A1:L2"/>
    <mergeCell ref="K4:L4"/>
    <mergeCell ref="A10:E10"/>
    <mergeCell ref="A8:D8"/>
    <mergeCell ref="B58:L58"/>
    <mergeCell ref="B59:L59"/>
    <mergeCell ref="B52:L52"/>
    <mergeCell ref="B53:L53"/>
    <mergeCell ref="A120:L120"/>
    <mergeCell ref="A66:L66"/>
    <mergeCell ref="K68:L68"/>
    <mergeCell ref="A92:E92"/>
    <mergeCell ref="B54:L54"/>
    <mergeCell ref="B55:L55"/>
    <mergeCell ref="B56:L56"/>
    <mergeCell ref="B57:L57"/>
    <mergeCell ref="B60:L60"/>
    <mergeCell ref="B61:L61"/>
  </mergeCells>
  <phoneticPr fontId="0" type="noConversion"/>
  <conditionalFormatting sqref="L93">
    <cfRule type="cellIs" dxfId="20" priority="1" stopIfTrue="1" operator="between">
      <formula>0.9</formula>
      <formula>1</formula>
    </cfRule>
    <cfRule type="cellIs" dxfId="19" priority="2" stopIfTrue="1" operator="between">
      <formula>0.89</formula>
      <formula>0.75</formula>
    </cfRule>
    <cfRule type="cellIs" dxfId="18" priority="3" stopIfTrue="1" operator="between">
      <formula>0.74</formula>
      <formula>0</formula>
    </cfRule>
  </conditionalFormatting>
  <printOptions horizontalCentered="1"/>
  <pageMargins left="0.25" right="0.25" top="1" bottom="0.25" header="0.5" footer="0.5"/>
  <pageSetup scale="80" orientation="portrait" r:id="rId1"/>
  <headerFooter alignWithMargins="0">
    <oddFooter>Page &amp;P of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M60"/>
  <sheetViews>
    <sheetView zoomScaleNormal="100" workbookViewId="0">
      <selection activeCell="A42" sqref="A42"/>
    </sheetView>
  </sheetViews>
  <sheetFormatPr defaultRowHeight="12.75"/>
  <cols>
    <col min="3" max="3" width="12" bestFit="1" customWidth="1"/>
    <col min="7" max="7" width="8.42578125" customWidth="1"/>
    <col min="8" max="8" width="13.140625" bestFit="1" customWidth="1"/>
    <col min="9" max="9" width="6.7109375" customWidth="1"/>
    <col min="10" max="10" width="5" customWidth="1"/>
    <col min="11" max="11" width="3.8554687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4" spans="1:13" ht="15">
      <c r="A4" s="2" t="s">
        <v>1</v>
      </c>
      <c r="B4" s="2"/>
      <c r="C4" s="76">
        <f>'IC Summary-Golf'!D4</f>
        <v>0</v>
      </c>
      <c r="D4" s="80"/>
      <c r="E4" s="80"/>
      <c r="F4" s="81"/>
    </row>
    <row r="5" spans="1:13" ht="15">
      <c r="A5" s="2" t="s">
        <v>2</v>
      </c>
      <c r="B5" s="2"/>
      <c r="C5" s="76">
        <f>'IC Summary-Golf'!D5</f>
        <v>0</v>
      </c>
      <c r="D5" s="80"/>
      <c r="E5" s="80"/>
      <c r="F5" s="81"/>
    </row>
    <row r="6" spans="1:13" ht="15">
      <c r="A6" s="2" t="s">
        <v>3</v>
      </c>
      <c r="B6" s="2"/>
      <c r="C6" s="77">
        <f>'IC Summary-Golf'!D6</f>
        <v>0</v>
      </c>
      <c r="D6" s="80"/>
      <c r="E6" s="80"/>
      <c r="F6" s="81"/>
    </row>
    <row r="8" spans="1:13">
      <c r="A8" s="142" t="s">
        <v>122</v>
      </c>
      <c r="B8" s="142"/>
      <c r="C8" s="142"/>
    </row>
    <row r="10" spans="1:13">
      <c r="A10" s="142" t="s">
        <v>333</v>
      </c>
      <c r="B10" s="142"/>
      <c r="C10" s="142"/>
      <c r="D10" s="142"/>
      <c r="E10" s="142"/>
      <c r="F10" s="142"/>
      <c r="G10" s="4" t="s">
        <v>5</v>
      </c>
      <c r="H10" s="4" t="s">
        <v>6</v>
      </c>
      <c r="I10" s="4" t="s">
        <v>7</v>
      </c>
      <c r="J10" s="4" t="s">
        <v>253</v>
      </c>
      <c r="L10" s="71" t="s">
        <v>4</v>
      </c>
    </row>
    <row r="12" spans="1:13">
      <c r="A12" t="s">
        <v>334</v>
      </c>
      <c r="G12" s="6"/>
      <c r="H12" s="6"/>
      <c r="I12" s="6"/>
      <c r="J12" s="6"/>
      <c r="K12" t="s">
        <v>14</v>
      </c>
      <c r="L12" s="3"/>
    </row>
    <row r="13" spans="1:13">
      <c r="A13" t="s">
        <v>73</v>
      </c>
      <c r="G13" s="56">
        <f>IF(J13=99, 0, 8)</f>
        <v>8</v>
      </c>
      <c r="H13" s="57">
        <v>4</v>
      </c>
      <c r="I13" s="58">
        <v>0</v>
      </c>
      <c r="J13" s="84"/>
      <c r="K13" s="96" t="s">
        <v>204</v>
      </c>
      <c r="L13" s="86"/>
    </row>
    <row r="14" spans="1:13">
      <c r="A14" t="s">
        <v>74</v>
      </c>
      <c r="G14" s="56">
        <f>IF(J14=99, 0, 6)</f>
        <v>6</v>
      </c>
      <c r="H14" s="57">
        <v>3</v>
      </c>
      <c r="I14" s="58">
        <v>0</v>
      </c>
      <c r="J14" s="84"/>
      <c r="K14" s="96"/>
      <c r="L14" s="86"/>
    </row>
    <row r="15" spans="1:13">
      <c r="A15" t="s">
        <v>75</v>
      </c>
      <c r="G15" s="56">
        <f>IF(J15=99, 0, 6)</f>
        <v>6</v>
      </c>
      <c r="H15" s="57">
        <v>3</v>
      </c>
      <c r="I15" s="58">
        <v>0</v>
      </c>
      <c r="J15" s="84"/>
      <c r="K15" s="96"/>
      <c r="L15" s="86"/>
    </row>
    <row r="16" spans="1:13">
      <c r="A16" t="s">
        <v>76</v>
      </c>
      <c r="G16" s="56">
        <f>IF(J16=99, 0, 4)</f>
        <v>4</v>
      </c>
      <c r="H16" s="57">
        <v>2</v>
      </c>
      <c r="I16" s="58">
        <v>0</v>
      </c>
      <c r="J16" s="84"/>
      <c r="K16" s="96"/>
      <c r="L16" s="86"/>
    </row>
    <row r="17" spans="1:12">
      <c r="A17" t="s">
        <v>77</v>
      </c>
      <c r="G17" s="56">
        <f>IF(J17=99, 0, 6)</f>
        <v>6</v>
      </c>
      <c r="H17" s="57">
        <v>3</v>
      </c>
      <c r="I17" s="58">
        <v>0</v>
      </c>
      <c r="J17" s="84"/>
      <c r="K17" s="96"/>
      <c r="L17" s="86"/>
    </row>
    <row r="18" spans="1:12">
      <c r="A18" t="s">
        <v>216</v>
      </c>
      <c r="G18" s="56">
        <f>IF(J18=99, 0, 4)</f>
        <v>4</v>
      </c>
      <c r="H18" s="57">
        <v>2</v>
      </c>
      <c r="I18" s="58">
        <v>0</v>
      </c>
      <c r="J18" s="84"/>
      <c r="K18" s="96"/>
      <c r="L18" s="86"/>
    </row>
    <row r="19" spans="1:12">
      <c r="A19" t="s">
        <v>217</v>
      </c>
      <c r="G19" s="55"/>
      <c r="H19" s="55"/>
      <c r="I19" s="55"/>
      <c r="J19" s="87"/>
      <c r="K19" s="96"/>
      <c r="L19" s="88"/>
    </row>
    <row r="20" spans="1:12">
      <c r="A20" t="s">
        <v>78</v>
      </c>
      <c r="G20" s="56">
        <f>IF(J20=99, 0, 4)</f>
        <v>4</v>
      </c>
      <c r="H20" s="57">
        <v>2</v>
      </c>
      <c r="I20" s="58">
        <v>0</v>
      </c>
      <c r="J20" s="84"/>
      <c r="K20" s="96"/>
      <c r="L20" s="86"/>
    </row>
    <row r="21" spans="1:12">
      <c r="G21" s="55"/>
      <c r="H21" s="55"/>
      <c r="I21" s="55"/>
      <c r="J21" s="87"/>
      <c r="K21" s="96"/>
      <c r="L21" s="88"/>
    </row>
    <row r="22" spans="1:12">
      <c r="A22" t="s">
        <v>335</v>
      </c>
      <c r="G22" s="2"/>
      <c r="H22" s="2"/>
      <c r="I22" s="2"/>
      <c r="J22" s="89"/>
      <c r="K22" s="96"/>
      <c r="L22" s="90"/>
    </row>
    <row r="23" spans="1:12">
      <c r="A23" t="s">
        <v>81</v>
      </c>
      <c r="G23" s="56">
        <f>IF(J23=99, 0, 10)</f>
        <v>10</v>
      </c>
      <c r="H23" s="57">
        <v>5</v>
      </c>
      <c r="I23" s="58">
        <v>0</v>
      </c>
      <c r="J23" s="84"/>
      <c r="K23" s="96"/>
      <c r="L23" s="86"/>
    </row>
    <row r="24" spans="1:12">
      <c r="A24" t="s">
        <v>82</v>
      </c>
      <c r="G24" s="56">
        <f>IF(J24=99, 0, 10)</f>
        <v>10</v>
      </c>
      <c r="H24" s="57">
        <v>5</v>
      </c>
      <c r="I24" s="58">
        <v>0</v>
      </c>
      <c r="J24" s="84"/>
      <c r="K24" s="96"/>
      <c r="L24" s="86"/>
    </row>
    <row r="25" spans="1:12">
      <c r="A25" t="s">
        <v>83</v>
      </c>
      <c r="G25" s="56">
        <f>IF(J25=99, 0, 6)</f>
        <v>6</v>
      </c>
      <c r="H25" s="57">
        <v>3</v>
      </c>
      <c r="I25" s="58">
        <v>0</v>
      </c>
      <c r="J25" s="84"/>
      <c r="K25" s="96"/>
      <c r="L25" s="86"/>
    </row>
    <row r="26" spans="1:12">
      <c r="G26" s="2"/>
      <c r="H26" s="2"/>
      <c r="I26" s="2"/>
      <c r="J26" s="89"/>
      <c r="K26" s="96"/>
      <c r="L26" s="90"/>
    </row>
    <row r="27" spans="1:12">
      <c r="A27" t="s">
        <v>336</v>
      </c>
      <c r="G27" s="59"/>
      <c r="H27" s="59"/>
      <c r="I27" s="59"/>
      <c r="J27" s="88"/>
      <c r="K27" s="97"/>
      <c r="L27" s="88"/>
    </row>
    <row r="28" spans="1:12">
      <c r="A28" t="s">
        <v>84</v>
      </c>
      <c r="G28" s="56">
        <f>IF(J28=99, 0, 8)</f>
        <v>8</v>
      </c>
      <c r="H28" s="57">
        <v>4</v>
      </c>
      <c r="I28" s="58">
        <v>0</v>
      </c>
      <c r="J28" s="84"/>
      <c r="K28" s="96"/>
      <c r="L28" s="86"/>
    </row>
    <row r="29" spans="1:12">
      <c r="A29" t="s">
        <v>126</v>
      </c>
      <c r="G29" s="56">
        <f>IF(J29=99, 0, 8)</f>
        <v>8</v>
      </c>
      <c r="H29" s="57">
        <v>4</v>
      </c>
      <c r="I29" s="58">
        <v>0</v>
      </c>
      <c r="J29" s="84"/>
      <c r="K29" s="96"/>
      <c r="L29" s="86"/>
    </row>
    <row r="30" spans="1:12">
      <c r="G30" s="59"/>
      <c r="H30" s="59"/>
      <c r="I30" s="59"/>
      <c r="J30" s="88"/>
      <c r="K30" s="89"/>
      <c r="L30" s="88"/>
    </row>
    <row r="31" spans="1:12">
      <c r="A31" t="s">
        <v>337</v>
      </c>
      <c r="G31" s="59"/>
      <c r="H31" s="59"/>
      <c r="I31" s="59"/>
      <c r="J31" s="88"/>
      <c r="K31" s="96"/>
      <c r="L31" s="88"/>
    </row>
    <row r="32" spans="1:12">
      <c r="A32" t="s">
        <v>79</v>
      </c>
      <c r="G32" s="56">
        <f>IF(J32=99, 0, 6)</f>
        <v>6</v>
      </c>
      <c r="H32" s="57">
        <v>3</v>
      </c>
      <c r="I32" s="58">
        <v>0</v>
      </c>
      <c r="J32" s="84"/>
      <c r="K32" s="96"/>
      <c r="L32" s="86"/>
    </row>
    <row r="33" spans="1:12">
      <c r="A33" t="s">
        <v>80</v>
      </c>
      <c r="G33" s="56">
        <f>IF(J33=99, 0, 6)</f>
        <v>6</v>
      </c>
      <c r="H33" s="57">
        <v>3</v>
      </c>
      <c r="I33" s="58">
        <v>0</v>
      </c>
      <c r="J33" s="84"/>
      <c r="K33" s="96"/>
      <c r="L33" s="86"/>
    </row>
    <row r="34" spans="1:12">
      <c r="G34" s="2"/>
      <c r="H34" s="2"/>
      <c r="I34" s="2"/>
      <c r="J34" s="89"/>
      <c r="K34" s="96"/>
      <c r="L34" s="90"/>
    </row>
    <row r="35" spans="1:12">
      <c r="A35" t="s">
        <v>338</v>
      </c>
      <c r="G35" s="59"/>
      <c r="H35" s="59"/>
      <c r="I35" s="59"/>
      <c r="J35" s="88"/>
      <c r="K35" s="96"/>
      <c r="L35" s="88"/>
    </row>
    <row r="36" spans="1:12">
      <c r="A36" t="s">
        <v>85</v>
      </c>
      <c r="G36" s="56">
        <f>IF(J36=99, 0, 6)</f>
        <v>6</v>
      </c>
      <c r="H36" s="57">
        <v>3</v>
      </c>
      <c r="I36" s="58">
        <v>0</v>
      </c>
      <c r="J36" s="84"/>
      <c r="K36" s="96"/>
      <c r="L36" s="86"/>
    </row>
    <row r="37" spans="1:12">
      <c r="A37" t="s">
        <v>86</v>
      </c>
      <c r="G37" s="2"/>
      <c r="H37" s="2"/>
      <c r="I37" s="2"/>
      <c r="J37" s="89"/>
      <c r="K37" s="96"/>
      <c r="L37" s="96"/>
    </row>
    <row r="38" spans="1:12">
      <c r="A38" t="s">
        <v>127</v>
      </c>
      <c r="G38" s="56">
        <f>IF(J38=99, 0, 6)</f>
        <v>6</v>
      </c>
      <c r="H38" s="57">
        <v>3</v>
      </c>
      <c r="I38" s="58">
        <v>0</v>
      </c>
      <c r="J38" s="84"/>
      <c r="K38" s="96"/>
      <c r="L38" s="86"/>
    </row>
    <row r="39" spans="1:12">
      <c r="A39" t="s">
        <v>87</v>
      </c>
      <c r="G39" s="59"/>
      <c r="H39" s="59"/>
      <c r="I39" s="59"/>
      <c r="J39" s="88"/>
      <c r="K39" s="97"/>
      <c r="L39" s="88"/>
    </row>
    <row r="40" spans="1:12">
      <c r="A40" t="s">
        <v>218</v>
      </c>
      <c r="G40" s="56">
        <f>IF(J40=99, 0, 4)</f>
        <v>4</v>
      </c>
      <c r="H40" s="57">
        <v>2</v>
      </c>
      <c r="I40" s="58">
        <v>0</v>
      </c>
      <c r="J40" s="84"/>
      <c r="K40" s="96"/>
      <c r="L40" s="86"/>
    </row>
    <row r="41" spans="1:12">
      <c r="G41" s="2"/>
      <c r="H41" s="2"/>
      <c r="I41" s="2"/>
      <c r="J41" s="89"/>
      <c r="K41" s="96"/>
      <c r="L41" s="90"/>
    </row>
    <row r="42" spans="1:12">
      <c r="A42" t="s">
        <v>89</v>
      </c>
      <c r="G42" s="2"/>
      <c r="H42" s="2"/>
      <c r="I42" s="2"/>
      <c r="J42" s="89"/>
      <c r="K42" s="96"/>
      <c r="L42" s="96"/>
    </row>
    <row r="43" spans="1:12">
      <c r="A43" t="s">
        <v>88</v>
      </c>
      <c r="G43" s="56">
        <f>IF(J43=99, 0, 6)</f>
        <v>6</v>
      </c>
      <c r="H43" s="57">
        <v>3</v>
      </c>
      <c r="I43" s="58">
        <v>0</v>
      </c>
      <c r="J43" s="84"/>
      <c r="K43" s="96"/>
      <c r="L43" s="86"/>
    </row>
    <row r="44" spans="1:12">
      <c r="A44" t="s">
        <v>254</v>
      </c>
      <c r="G44" s="2"/>
      <c r="H44" s="2"/>
      <c r="I44" s="2"/>
      <c r="J44" s="2"/>
      <c r="K44" s="2"/>
      <c r="L44" s="55"/>
    </row>
    <row r="45" spans="1:12">
      <c r="A45" t="s">
        <v>255</v>
      </c>
      <c r="G45" s="2"/>
      <c r="H45" s="2"/>
      <c r="I45" s="2"/>
      <c r="J45" s="2"/>
      <c r="K45" s="2"/>
      <c r="L45" s="55"/>
    </row>
    <row r="46" spans="1:12">
      <c r="G46" s="2"/>
      <c r="H46" s="2"/>
      <c r="I46" s="2"/>
      <c r="J46" s="2"/>
      <c r="K46" s="2"/>
      <c r="L46" s="55"/>
    </row>
    <row r="47" spans="1:12">
      <c r="A47" s="142" t="s">
        <v>128</v>
      </c>
      <c r="B47" s="142"/>
      <c r="C47" s="142"/>
      <c r="D47" s="142"/>
      <c r="E47" s="142"/>
      <c r="G47" s="2">
        <f>SUM(G13:G45)</f>
        <v>114</v>
      </c>
      <c r="H47" s="2"/>
      <c r="I47" s="2"/>
      <c r="J47" s="2"/>
      <c r="K47" s="2"/>
      <c r="L47" s="61">
        <f>SUM(L13:L45)</f>
        <v>0</v>
      </c>
    </row>
    <row r="48" spans="1:12" ht="13.5" thickBot="1">
      <c r="G48" s="2"/>
      <c r="H48" s="2"/>
      <c r="I48" s="2"/>
      <c r="J48" s="2"/>
      <c r="K48" s="2"/>
      <c r="L48" s="64">
        <f>L47/G47</f>
        <v>0</v>
      </c>
    </row>
    <row r="49" spans="1:12">
      <c r="B49" s="182"/>
      <c r="C49" s="183"/>
      <c r="D49" s="183"/>
      <c r="E49" s="183"/>
      <c r="F49" s="183"/>
      <c r="G49" s="183"/>
      <c r="H49" s="183"/>
      <c r="I49" s="183"/>
      <c r="J49" s="183"/>
      <c r="K49" s="183"/>
      <c r="L49" s="184"/>
    </row>
    <row r="50" spans="1:12">
      <c r="A50" s="2" t="s">
        <v>69</v>
      </c>
      <c r="B50" s="185"/>
      <c r="C50" s="186"/>
      <c r="D50" s="186"/>
      <c r="E50" s="186"/>
      <c r="F50" s="186"/>
      <c r="G50" s="186"/>
      <c r="H50" s="186"/>
      <c r="I50" s="186"/>
      <c r="J50" s="186"/>
      <c r="K50" s="186"/>
      <c r="L50" s="187"/>
    </row>
    <row r="51" spans="1:12">
      <c r="B51" s="185"/>
      <c r="C51" s="186"/>
      <c r="D51" s="186"/>
      <c r="E51" s="186"/>
      <c r="F51" s="186"/>
      <c r="G51" s="186"/>
      <c r="H51" s="186"/>
      <c r="I51" s="186"/>
      <c r="J51" s="186"/>
      <c r="K51" s="186"/>
      <c r="L51" s="187"/>
    </row>
    <row r="52" spans="1:12">
      <c r="B52" s="185"/>
      <c r="C52" s="186"/>
      <c r="D52" s="186"/>
      <c r="E52" s="186"/>
      <c r="F52" s="186"/>
      <c r="G52" s="186"/>
      <c r="H52" s="186"/>
      <c r="I52" s="186"/>
      <c r="J52" s="186"/>
      <c r="K52" s="186"/>
      <c r="L52" s="187"/>
    </row>
    <row r="53" spans="1:12">
      <c r="B53" s="185"/>
      <c r="C53" s="186"/>
      <c r="D53" s="186"/>
      <c r="E53" s="186"/>
      <c r="F53" s="186"/>
      <c r="G53" s="186"/>
      <c r="H53" s="186"/>
      <c r="I53" s="186"/>
      <c r="J53" s="186"/>
      <c r="K53" s="186"/>
      <c r="L53" s="187"/>
    </row>
    <row r="54" spans="1:12">
      <c r="B54" s="185"/>
      <c r="C54" s="186"/>
      <c r="D54" s="186"/>
      <c r="E54" s="186"/>
      <c r="F54" s="186"/>
      <c r="G54" s="186"/>
      <c r="H54" s="186"/>
      <c r="I54" s="186"/>
      <c r="J54" s="186"/>
      <c r="K54" s="186"/>
      <c r="L54" s="187"/>
    </row>
    <row r="55" spans="1:12">
      <c r="B55" s="185"/>
      <c r="C55" s="186"/>
      <c r="D55" s="186"/>
      <c r="E55" s="186"/>
      <c r="F55" s="186"/>
      <c r="G55" s="186"/>
      <c r="H55" s="186"/>
      <c r="I55" s="186"/>
      <c r="J55" s="186"/>
      <c r="K55" s="186"/>
      <c r="L55" s="187"/>
    </row>
    <row r="56" spans="1:12">
      <c r="B56" s="185"/>
      <c r="C56" s="186"/>
      <c r="D56" s="186"/>
      <c r="E56" s="186"/>
      <c r="F56" s="186"/>
      <c r="G56" s="186"/>
      <c r="H56" s="186"/>
      <c r="I56" s="186"/>
      <c r="J56" s="186"/>
      <c r="K56" s="186"/>
      <c r="L56" s="187"/>
    </row>
    <row r="57" spans="1:12">
      <c r="B57" s="185"/>
      <c r="C57" s="186"/>
      <c r="D57" s="186"/>
      <c r="E57" s="186"/>
      <c r="F57" s="186"/>
      <c r="G57" s="186"/>
      <c r="H57" s="186"/>
      <c r="I57" s="186"/>
      <c r="J57" s="186"/>
      <c r="K57" s="186"/>
      <c r="L57" s="187"/>
    </row>
    <row r="58" spans="1:12">
      <c r="B58" s="185"/>
      <c r="C58" s="186"/>
      <c r="D58" s="186"/>
      <c r="E58" s="186"/>
      <c r="F58" s="186"/>
      <c r="G58" s="186"/>
      <c r="H58" s="186"/>
      <c r="I58" s="186"/>
      <c r="J58" s="186"/>
      <c r="K58" s="186"/>
      <c r="L58" s="187"/>
    </row>
    <row r="59" spans="1:12" ht="13.5" thickBot="1">
      <c r="B59" s="188"/>
      <c r="C59" s="189"/>
      <c r="D59" s="189"/>
      <c r="E59" s="189"/>
      <c r="F59" s="189"/>
      <c r="G59" s="189"/>
      <c r="H59" s="189"/>
      <c r="I59" s="189"/>
      <c r="J59" s="189"/>
      <c r="K59" s="189"/>
      <c r="L59" s="190"/>
    </row>
    <row r="60" spans="1:12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</row>
  </sheetData>
  <sheetProtection sheet="1" objects="1" scenarios="1"/>
  <mergeCells count="16">
    <mergeCell ref="B58:L58"/>
    <mergeCell ref="B59:L59"/>
    <mergeCell ref="B54:L54"/>
    <mergeCell ref="B55:L55"/>
    <mergeCell ref="B56:L56"/>
    <mergeCell ref="B57:L57"/>
    <mergeCell ref="A1:L2"/>
    <mergeCell ref="A60:L60"/>
    <mergeCell ref="A47:E47"/>
    <mergeCell ref="A8:C8"/>
    <mergeCell ref="A10:F10"/>
    <mergeCell ref="B49:L49"/>
    <mergeCell ref="B50:L50"/>
    <mergeCell ref="B51:L51"/>
    <mergeCell ref="B52:L52"/>
    <mergeCell ref="B53:L53"/>
  </mergeCells>
  <phoneticPr fontId="0" type="noConversion"/>
  <conditionalFormatting sqref="L48">
    <cfRule type="cellIs" dxfId="17" priority="1" stopIfTrue="1" operator="between">
      <formula>0.9</formula>
      <formula>1</formula>
    </cfRule>
    <cfRule type="cellIs" dxfId="16" priority="2" stopIfTrue="1" operator="between">
      <formula>0.89</formula>
      <formula>0.75</formula>
    </cfRule>
    <cfRule type="cellIs" dxfId="15" priority="3" stopIfTrue="1" operator="between">
      <formula>0.74</formula>
      <formula>0</formula>
    </cfRule>
  </conditionalFormatting>
  <printOptions horizontalCentered="1"/>
  <pageMargins left="0.25" right="0.25" top="1" bottom="0" header="0.5" footer="0.5"/>
  <pageSetup scale="88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16"/>
  <sheetViews>
    <sheetView zoomScaleNormal="100" workbookViewId="0">
      <selection activeCell="D10" sqref="D10"/>
    </sheetView>
  </sheetViews>
  <sheetFormatPr defaultRowHeight="12.75"/>
  <cols>
    <col min="3" max="3" width="12.28515625" bestFit="1" customWidth="1"/>
    <col min="7" max="7" width="8.42578125" customWidth="1"/>
    <col min="8" max="8" width="13.28515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3" spans="1:13" ht="13.5" thickBot="1"/>
    <row r="4" spans="1:13" ht="15.75" thickBot="1">
      <c r="A4" s="2" t="s">
        <v>1</v>
      </c>
      <c r="B4" s="2"/>
      <c r="C4" s="78">
        <f>'IC Summary-Golf'!D4</f>
        <v>0</v>
      </c>
      <c r="D4" s="72"/>
      <c r="E4" s="72"/>
      <c r="F4" s="73"/>
      <c r="K4" s="146" t="s">
        <v>205</v>
      </c>
      <c r="L4" s="148"/>
    </row>
    <row r="5" spans="1:13" ht="15">
      <c r="A5" s="2" t="s">
        <v>2</v>
      </c>
      <c r="B5" s="2"/>
      <c r="C5" s="76">
        <f>'IC Summary-Golf'!D5</f>
        <v>0</v>
      </c>
      <c r="D5" s="66"/>
      <c r="E5" s="66"/>
      <c r="F5" s="67"/>
    </row>
    <row r="6" spans="1:13" ht="15">
      <c r="A6" s="2" t="s">
        <v>3</v>
      </c>
      <c r="B6" s="2"/>
      <c r="C6" s="79">
        <f>'IC Summary-Golf'!D6</f>
        <v>0</v>
      </c>
      <c r="D6" s="74"/>
      <c r="E6" s="74"/>
      <c r="F6" s="75"/>
    </row>
    <row r="8" spans="1:13">
      <c r="A8" s="142" t="s">
        <v>122</v>
      </c>
      <c r="B8" s="142"/>
      <c r="C8" s="142"/>
    </row>
    <row r="10" spans="1:13">
      <c r="A10" s="142" t="s">
        <v>339</v>
      </c>
      <c r="B10" s="142"/>
      <c r="C10" s="142"/>
      <c r="G10" s="4" t="s">
        <v>5</v>
      </c>
      <c r="H10" s="4" t="s">
        <v>6</v>
      </c>
      <c r="I10" s="4" t="s">
        <v>7</v>
      </c>
      <c r="J10" s="4" t="s">
        <v>253</v>
      </c>
      <c r="L10" s="2" t="s">
        <v>4</v>
      </c>
    </row>
    <row r="12" spans="1:13">
      <c r="A12" t="s">
        <v>90</v>
      </c>
      <c r="G12" s="6" t="s">
        <v>251</v>
      </c>
      <c r="H12" s="6"/>
      <c r="I12" s="6" t="s">
        <v>252</v>
      </c>
      <c r="J12" s="6" t="s">
        <v>250</v>
      </c>
      <c r="K12" t="s">
        <v>14</v>
      </c>
      <c r="L12" s="3" t="s">
        <v>252</v>
      </c>
    </row>
    <row r="13" spans="1:13">
      <c r="A13" t="s">
        <v>129</v>
      </c>
      <c r="G13" s="56">
        <f>IF(J13=99, 0, 6)</f>
        <v>6</v>
      </c>
      <c r="H13" s="57">
        <v>3</v>
      </c>
      <c r="I13" s="58">
        <v>0</v>
      </c>
      <c r="J13" s="84"/>
      <c r="K13" s="96"/>
      <c r="L13" s="86"/>
    </row>
    <row r="14" spans="1:13">
      <c r="A14" s="3"/>
      <c r="B14" s="3"/>
      <c r="C14" s="3"/>
      <c r="D14" s="3"/>
      <c r="E14" s="3"/>
      <c r="F14" s="3"/>
      <c r="G14" s="59"/>
      <c r="H14" s="59"/>
      <c r="I14" s="59"/>
      <c r="J14" s="88"/>
      <c r="K14" s="97"/>
      <c r="L14" s="88"/>
    </row>
    <row r="15" spans="1:13">
      <c r="A15" t="s">
        <v>91</v>
      </c>
      <c r="G15" s="59"/>
      <c r="H15" s="59"/>
      <c r="I15" s="59"/>
      <c r="J15" s="88"/>
      <c r="K15" s="96"/>
      <c r="L15" s="88"/>
    </row>
    <row r="16" spans="1:13">
      <c r="A16" t="s">
        <v>130</v>
      </c>
      <c r="G16" s="56">
        <f>IF(J16=99, 0, 6)</f>
        <v>6</v>
      </c>
      <c r="H16" s="57">
        <v>3</v>
      </c>
      <c r="I16" s="58">
        <v>0</v>
      </c>
      <c r="J16" s="84"/>
      <c r="K16" s="96"/>
      <c r="L16" s="86"/>
    </row>
    <row r="17" spans="1:12">
      <c r="A17" t="s">
        <v>296</v>
      </c>
      <c r="G17" s="56">
        <f>IF(J17=99, 0, 6)</f>
        <v>6</v>
      </c>
      <c r="H17" s="57">
        <v>3</v>
      </c>
      <c r="I17" s="58">
        <v>0</v>
      </c>
      <c r="J17" s="84"/>
      <c r="K17" s="96"/>
      <c r="L17" s="86"/>
    </row>
    <row r="18" spans="1:12">
      <c r="A18" t="s">
        <v>93</v>
      </c>
      <c r="G18" s="56">
        <f>IF(J18=99, 0, 4)</f>
        <v>4</v>
      </c>
      <c r="H18" s="57">
        <v>2</v>
      </c>
      <c r="I18" s="58">
        <v>0</v>
      </c>
      <c r="J18" s="84"/>
      <c r="K18" s="96"/>
      <c r="L18" s="86"/>
    </row>
    <row r="19" spans="1:12">
      <c r="A19" t="s">
        <v>94</v>
      </c>
      <c r="G19" s="56">
        <f>IF(J19=99, 0, 4)</f>
        <v>4</v>
      </c>
      <c r="H19" s="57">
        <v>2</v>
      </c>
      <c r="I19" s="58">
        <v>0</v>
      </c>
      <c r="J19" s="84"/>
      <c r="K19" s="96"/>
      <c r="L19" s="86"/>
    </row>
    <row r="20" spans="1:12">
      <c r="G20" s="2"/>
      <c r="H20" s="2"/>
      <c r="I20" s="2"/>
      <c r="J20" s="96"/>
      <c r="K20" s="96"/>
      <c r="L20" s="90"/>
    </row>
    <row r="21" spans="1:12">
      <c r="A21" t="s">
        <v>98</v>
      </c>
      <c r="G21" s="59"/>
      <c r="H21" s="59"/>
      <c r="I21" s="59"/>
      <c r="J21" s="88"/>
      <c r="K21" s="97"/>
      <c r="L21" s="88"/>
    </row>
    <row r="22" spans="1:12">
      <c r="A22" t="s">
        <v>299</v>
      </c>
      <c r="G22" s="56">
        <f>IF(J22=99, 0, 6)</f>
        <v>6</v>
      </c>
      <c r="H22" s="57">
        <v>3</v>
      </c>
      <c r="I22" s="58">
        <v>0</v>
      </c>
      <c r="J22" s="84"/>
      <c r="K22" s="96"/>
      <c r="L22" s="86"/>
    </row>
    <row r="23" spans="1:12">
      <c r="A23" t="s">
        <v>300</v>
      </c>
      <c r="G23" s="59"/>
      <c r="H23" s="59"/>
      <c r="I23" s="59"/>
      <c r="J23" s="88"/>
      <c r="K23" s="89"/>
      <c r="L23" s="88"/>
    </row>
    <row r="24" spans="1:12">
      <c r="A24" t="s">
        <v>92</v>
      </c>
      <c r="G24" s="56">
        <f>IF(J24=99, 0, 2)</f>
        <v>2</v>
      </c>
      <c r="H24" s="57">
        <v>1</v>
      </c>
      <c r="I24" s="58">
        <v>0</v>
      </c>
      <c r="J24" s="84"/>
      <c r="K24" s="96"/>
      <c r="L24" s="86"/>
    </row>
    <row r="25" spans="1:12">
      <c r="A25" t="s">
        <v>95</v>
      </c>
      <c r="G25" s="56">
        <f>IF(J25=99, 0, 10)</f>
        <v>10</v>
      </c>
      <c r="H25" s="57">
        <v>5</v>
      </c>
      <c r="I25" s="58">
        <v>0</v>
      </c>
      <c r="J25" s="84"/>
      <c r="K25" s="96"/>
      <c r="L25" s="86"/>
    </row>
    <row r="26" spans="1:12">
      <c r="A26" t="s">
        <v>96</v>
      </c>
      <c r="G26" s="59"/>
      <c r="H26" s="59"/>
      <c r="I26" s="59"/>
      <c r="J26" s="88"/>
      <c r="K26" s="89"/>
      <c r="L26" s="88"/>
    </row>
    <row r="27" spans="1:12">
      <c r="G27" s="2"/>
      <c r="H27" s="2"/>
      <c r="I27" s="2"/>
      <c r="J27" s="96"/>
      <c r="K27" s="96"/>
      <c r="L27" s="90"/>
    </row>
    <row r="28" spans="1:12">
      <c r="A28" t="s">
        <v>99</v>
      </c>
      <c r="G28" s="59"/>
      <c r="H28" s="59"/>
      <c r="I28" s="59"/>
      <c r="J28" s="88"/>
      <c r="K28" s="97"/>
      <c r="L28" s="88"/>
    </row>
    <row r="29" spans="1:12">
      <c r="A29" t="s">
        <v>100</v>
      </c>
      <c r="G29" s="56">
        <f>IF(J29=99, 0, 8)</f>
        <v>8</v>
      </c>
      <c r="H29" s="57">
        <v>4</v>
      </c>
      <c r="I29" s="58">
        <v>0</v>
      </c>
      <c r="J29" s="84"/>
      <c r="K29" s="96"/>
      <c r="L29" s="86"/>
    </row>
    <row r="30" spans="1:12">
      <c r="A30" t="s">
        <v>101</v>
      </c>
      <c r="G30" s="2"/>
      <c r="H30" s="2"/>
      <c r="I30" s="2"/>
      <c r="J30" s="96"/>
      <c r="K30" s="96"/>
      <c r="L30" s="96"/>
    </row>
    <row r="31" spans="1:12">
      <c r="A31" t="s">
        <v>97</v>
      </c>
      <c r="G31" s="2"/>
      <c r="H31" s="2"/>
      <c r="I31" s="2"/>
      <c r="J31" s="96"/>
      <c r="K31" s="96"/>
      <c r="L31" s="90"/>
    </row>
    <row r="32" spans="1:12">
      <c r="A32" t="s">
        <v>102</v>
      </c>
      <c r="G32" s="56">
        <f>IF(J32=99, 0, 8)</f>
        <v>8</v>
      </c>
      <c r="H32" s="57">
        <v>4</v>
      </c>
      <c r="I32" s="58">
        <v>0</v>
      </c>
      <c r="J32" s="84"/>
      <c r="K32" s="96"/>
      <c r="L32" s="86"/>
    </row>
    <row r="33" spans="1:12">
      <c r="A33" t="s">
        <v>103</v>
      </c>
      <c r="G33" s="2"/>
      <c r="H33" s="2"/>
      <c r="I33" s="2"/>
      <c r="J33" s="96"/>
      <c r="K33" s="96"/>
      <c r="L33" s="90"/>
    </row>
    <row r="34" spans="1:12">
      <c r="G34" s="2"/>
      <c r="H34" s="2"/>
      <c r="I34" s="2"/>
      <c r="J34" s="96"/>
      <c r="K34" s="96" t="s">
        <v>204</v>
      </c>
      <c r="L34" s="90"/>
    </row>
    <row r="35" spans="1:12">
      <c r="A35" t="s">
        <v>104</v>
      </c>
      <c r="G35" s="59"/>
      <c r="H35" s="59"/>
      <c r="I35" s="59"/>
      <c r="J35" s="88"/>
      <c r="K35" s="96"/>
      <c r="L35" s="88"/>
    </row>
    <row r="36" spans="1:12">
      <c r="A36" t="s">
        <v>105</v>
      </c>
      <c r="G36" s="56">
        <f>IF(J36=99, 0, 6)</f>
        <v>6</v>
      </c>
      <c r="H36" s="57">
        <v>3</v>
      </c>
      <c r="I36" s="58">
        <v>0</v>
      </c>
      <c r="J36" s="84"/>
      <c r="K36" s="96"/>
      <c r="L36" s="86"/>
    </row>
    <row r="37" spans="1:12">
      <c r="A37" t="s">
        <v>131</v>
      </c>
      <c r="G37" s="56">
        <f>IF(J37=99, 0, 10)</f>
        <v>10</v>
      </c>
      <c r="H37" s="57">
        <v>5</v>
      </c>
      <c r="I37" s="58">
        <v>0</v>
      </c>
      <c r="J37" s="84"/>
      <c r="K37" s="96"/>
      <c r="L37" s="86"/>
    </row>
    <row r="38" spans="1:12">
      <c r="A38" t="s">
        <v>106</v>
      </c>
      <c r="G38" s="59"/>
      <c r="H38" s="59"/>
      <c r="I38" s="59"/>
      <c r="J38" s="88"/>
      <c r="K38" s="97"/>
      <c r="L38" s="88"/>
    </row>
    <row r="39" spans="1:12">
      <c r="A39" t="s">
        <v>107</v>
      </c>
      <c r="G39" s="56">
        <f>IF(J39=99, 0, 10)</f>
        <v>10</v>
      </c>
      <c r="H39" s="57">
        <v>5</v>
      </c>
      <c r="I39" s="58">
        <v>0</v>
      </c>
      <c r="J39" s="84"/>
      <c r="K39" s="96"/>
      <c r="L39" s="86"/>
    </row>
    <row r="40" spans="1:12">
      <c r="A40" t="s">
        <v>103</v>
      </c>
      <c r="G40" s="2"/>
      <c r="H40" s="2"/>
      <c r="I40" s="2"/>
      <c r="J40" s="96"/>
      <c r="K40" s="96"/>
      <c r="L40" s="90"/>
    </row>
    <row r="41" spans="1:12">
      <c r="A41" t="s">
        <v>108</v>
      </c>
      <c r="G41" s="56">
        <f>IF(J41=99, 0, 4)</f>
        <v>4</v>
      </c>
      <c r="H41" s="57">
        <v>2</v>
      </c>
      <c r="I41" s="58">
        <v>0</v>
      </c>
      <c r="J41" s="84"/>
      <c r="K41" s="96"/>
      <c r="L41" s="86"/>
    </row>
    <row r="42" spans="1:12">
      <c r="A42" t="s">
        <v>297</v>
      </c>
      <c r="G42" s="56">
        <f>IF(J42=99, 0, 2)</f>
        <v>2</v>
      </c>
      <c r="H42" s="57">
        <v>1</v>
      </c>
      <c r="I42" s="58">
        <v>0</v>
      </c>
      <c r="J42" s="84"/>
      <c r="K42" s="96"/>
      <c r="L42" s="86"/>
    </row>
    <row r="43" spans="1:12">
      <c r="A43" t="s">
        <v>109</v>
      </c>
      <c r="G43" s="59"/>
      <c r="H43" s="59"/>
      <c r="I43" s="59"/>
      <c r="J43" s="88"/>
      <c r="K43" s="89"/>
      <c r="L43" s="88"/>
    </row>
    <row r="44" spans="1:12">
      <c r="G44" s="2"/>
      <c r="H44" s="2"/>
      <c r="I44" s="2"/>
      <c r="J44" s="96"/>
      <c r="K44" s="96"/>
      <c r="L44" s="90"/>
    </row>
    <row r="45" spans="1:12">
      <c r="A45" t="s">
        <v>110</v>
      </c>
      <c r="G45" s="59"/>
      <c r="H45" s="59"/>
      <c r="I45" s="59"/>
      <c r="J45" s="88"/>
      <c r="K45" s="97"/>
      <c r="L45" s="88"/>
    </row>
    <row r="46" spans="1:12">
      <c r="A46" t="s">
        <v>111</v>
      </c>
      <c r="G46" s="56">
        <f>IF(J46=99, 0, 10)</f>
        <v>10</v>
      </c>
      <c r="H46" s="57">
        <v>5</v>
      </c>
      <c r="I46" s="58">
        <v>0</v>
      </c>
      <c r="J46" s="84"/>
      <c r="K46" s="96"/>
      <c r="L46" s="86"/>
    </row>
    <row r="47" spans="1:12">
      <c r="A47" t="s">
        <v>112</v>
      </c>
      <c r="G47" s="56">
        <f>IF(J47=99, 0, 10)</f>
        <v>10</v>
      </c>
      <c r="H47" s="57">
        <v>5</v>
      </c>
      <c r="I47" s="58">
        <v>0</v>
      </c>
      <c r="J47" s="84"/>
      <c r="K47" s="96"/>
      <c r="L47" s="86"/>
    </row>
    <row r="48" spans="1:12" ht="13.5" thickBot="1">
      <c r="G48" s="6"/>
      <c r="H48" s="6"/>
      <c r="I48" s="6"/>
      <c r="J48" s="6"/>
      <c r="K48" s="7"/>
      <c r="L48" s="6"/>
    </row>
    <row r="49" spans="1:12" ht="12.75" customHeight="1">
      <c r="A49" s="2" t="s">
        <v>69</v>
      </c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5"/>
    </row>
    <row r="50" spans="1:12">
      <c r="A50" s="8"/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178"/>
    </row>
    <row r="51" spans="1:12">
      <c r="A51" s="8"/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8"/>
    </row>
    <row r="52" spans="1:12">
      <c r="A52" s="8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8"/>
    </row>
    <row r="53" spans="1:12">
      <c r="A53" s="8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8"/>
    </row>
    <row r="54" spans="1:12">
      <c r="A54" s="8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8"/>
    </row>
    <row r="55" spans="1:12">
      <c r="A55" s="8"/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8"/>
    </row>
    <row r="56" spans="1:12">
      <c r="A56" s="8"/>
      <c r="B56" s="176"/>
      <c r="C56" s="177"/>
      <c r="D56" s="177"/>
      <c r="E56" s="177"/>
      <c r="F56" s="177"/>
      <c r="G56" s="177"/>
      <c r="H56" s="177"/>
      <c r="I56" s="177"/>
      <c r="J56" s="177"/>
      <c r="K56" s="177"/>
      <c r="L56" s="178"/>
    </row>
    <row r="57" spans="1:12">
      <c r="A57" s="8"/>
      <c r="B57" s="176"/>
      <c r="C57" s="177"/>
      <c r="D57" s="177"/>
      <c r="E57" s="177"/>
      <c r="F57" s="177"/>
      <c r="G57" s="177"/>
      <c r="H57" s="177"/>
      <c r="I57" s="177"/>
      <c r="J57" s="177"/>
      <c r="K57" s="177"/>
      <c r="L57" s="178"/>
    </row>
    <row r="58" spans="1:12">
      <c r="A58" s="8"/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8"/>
    </row>
    <row r="59" spans="1:12">
      <c r="A59" s="8"/>
      <c r="B59" s="176"/>
      <c r="C59" s="177"/>
      <c r="D59" s="177"/>
      <c r="E59" s="177"/>
      <c r="F59" s="177"/>
      <c r="G59" s="177"/>
      <c r="H59" s="177"/>
      <c r="I59" s="177"/>
      <c r="J59" s="177"/>
      <c r="K59" s="177"/>
      <c r="L59" s="178"/>
    </row>
    <row r="60" spans="1:12" ht="13.5" thickBot="1">
      <c r="A60" s="8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1"/>
    </row>
    <row r="61" spans="1:12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</row>
    <row r="62" spans="1:12" ht="13.5" thickBot="1">
      <c r="A62" t="s">
        <v>11</v>
      </c>
    </row>
    <row r="63" spans="1:12" ht="13.5" thickBot="1">
      <c r="A63" s="2" t="s">
        <v>220</v>
      </c>
      <c r="B63" s="2"/>
      <c r="C63" s="2"/>
      <c r="K63" s="146" t="s">
        <v>206</v>
      </c>
      <c r="L63" s="148"/>
    </row>
    <row r="65" spans="1:12">
      <c r="A65" t="s">
        <v>113</v>
      </c>
    </row>
    <row r="66" spans="1:12">
      <c r="A66" t="s">
        <v>114</v>
      </c>
      <c r="G66" s="56">
        <f>IF(J66=99, 0, 10)</f>
        <v>10</v>
      </c>
      <c r="H66" s="57">
        <v>5</v>
      </c>
      <c r="I66" s="58">
        <v>0</v>
      </c>
      <c r="J66" s="84"/>
      <c r="K66" s="96"/>
      <c r="L66" s="86"/>
    </row>
    <row r="67" spans="1:12">
      <c r="A67" t="s">
        <v>115</v>
      </c>
      <c r="G67" s="56">
        <f>IF(J67=99, 0, 10)</f>
        <v>10</v>
      </c>
      <c r="H67" s="57">
        <v>5</v>
      </c>
      <c r="I67" s="58">
        <v>0</v>
      </c>
      <c r="J67" s="84"/>
      <c r="K67" s="96"/>
      <c r="L67" s="86"/>
    </row>
    <row r="68" spans="1:12">
      <c r="A68" t="s">
        <v>116</v>
      </c>
      <c r="G68" s="2"/>
      <c r="H68" s="2"/>
      <c r="I68" s="2"/>
      <c r="J68" s="96"/>
      <c r="K68" s="96"/>
      <c r="L68" s="90"/>
    </row>
    <row r="69" spans="1:12">
      <c r="A69" t="s">
        <v>117</v>
      </c>
      <c r="G69" s="56">
        <f>IF(J69=99, 0, 10)</f>
        <v>10</v>
      </c>
      <c r="H69" s="57">
        <v>5</v>
      </c>
      <c r="I69" s="58">
        <v>0</v>
      </c>
      <c r="J69" s="84"/>
      <c r="K69" s="96"/>
      <c r="L69" s="86"/>
    </row>
    <row r="70" spans="1:12">
      <c r="A70" t="s">
        <v>118</v>
      </c>
      <c r="G70" s="56">
        <f>IF(J70=99, 0, 6)</f>
        <v>6</v>
      </c>
      <c r="H70" s="57">
        <v>3</v>
      </c>
      <c r="I70" s="58">
        <v>0</v>
      </c>
      <c r="J70" s="84"/>
      <c r="K70" s="96"/>
      <c r="L70" s="86"/>
    </row>
    <row r="71" spans="1:12">
      <c r="A71" t="s">
        <v>298</v>
      </c>
      <c r="G71" s="59"/>
      <c r="H71" s="59"/>
      <c r="I71" s="59"/>
      <c r="J71" s="88"/>
      <c r="K71" s="97"/>
      <c r="L71" s="88"/>
    </row>
    <row r="72" spans="1:12">
      <c r="A72" t="s">
        <v>132</v>
      </c>
      <c r="G72" s="62"/>
      <c r="H72" s="62"/>
      <c r="I72" s="62"/>
      <c r="J72" s="97"/>
      <c r="K72" s="97"/>
      <c r="L72" s="88"/>
    </row>
    <row r="73" spans="1:12">
      <c r="A73" t="s">
        <v>133</v>
      </c>
      <c r="G73" s="56">
        <f>IF(J73=99, 0, 2)</f>
        <v>2</v>
      </c>
      <c r="H73" s="57">
        <v>1</v>
      </c>
      <c r="I73" s="58">
        <v>0</v>
      </c>
      <c r="J73" s="84"/>
      <c r="K73" s="96"/>
      <c r="L73" s="86"/>
    </row>
    <row r="74" spans="1:12">
      <c r="A74" t="s">
        <v>119</v>
      </c>
      <c r="G74" s="2"/>
      <c r="H74" s="2"/>
      <c r="I74" s="2"/>
      <c r="J74" s="2"/>
      <c r="K74" s="2"/>
      <c r="L74" s="55"/>
    </row>
    <row r="75" spans="1:12">
      <c r="G75" s="2"/>
      <c r="H75" s="2"/>
      <c r="I75" s="2"/>
      <c r="J75" s="2"/>
      <c r="K75" s="2"/>
      <c r="L75" s="55"/>
    </row>
    <row r="76" spans="1:12">
      <c r="A76" s="113" t="s">
        <v>120</v>
      </c>
      <c r="B76" s="113"/>
      <c r="C76" s="113"/>
      <c r="G76" s="2">
        <f>SUM(G13:G73)</f>
        <v>150</v>
      </c>
      <c r="H76" s="2"/>
      <c r="I76" s="2"/>
      <c r="J76" s="2"/>
      <c r="K76" s="2"/>
      <c r="L76" s="61">
        <f>SUM(L13:L73)</f>
        <v>0</v>
      </c>
    </row>
    <row r="77" spans="1:12">
      <c r="G77" s="2"/>
      <c r="H77" s="2"/>
      <c r="I77" s="2"/>
      <c r="J77" s="2"/>
      <c r="K77" s="2"/>
      <c r="L77" s="63">
        <f>L76/G76</f>
        <v>0</v>
      </c>
    </row>
    <row r="78" spans="1:12" ht="13.5" thickBot="1"/>
    <row r="79" spans="1:12" ht="15" customHeight="1">
      <c r="A79" s="69" t="s">
        <v>69</v>
      </c>
      <c r="B79" s="173"/>
      <c r="C79" s="174"/>
      <c r="D79" s="174"/>
      <c r="E79" s="174"/>
      <c r="F79" s="174"/>
      <c r="G79" s="174"/>
      <c r="H79" s="174"/>
      <c r="I79" s="174"/>
      <c r="J79" s="174"/>
      <c r="K79" s="174"/>
      <c r="L79" s="175"/>
    </row>
    <row r="80" spans="1:12" ht="15">
      <c r="A80" s="9"/>
      <c r="B80" s="176"/>
      <c r="C80" s="177"/>
      <c r="D80" s="177"/>
      <c r="E80" s="177"/>
      <c r="F80" s="177"/>
      <c r="G80" s="177"/>
      <c r="H80" s="177"/>
      <c r="I80" s="177"/>
      <c r="J80" s="177"/>
      <c r="K80" s="177"/>
      <c r="L80" s="178"/>
    </row>
    <row r="81" spans="1:12" ht="15">
      <c r="A81" s="9"/>
      <c r="B81" s="176"/>
      <c r="C81" s="177"/>
      <c r="D81" s="177"/>
      <c r="E81" s="177"/>
      <c r="F81" s="177"/>
      <c r="G81" s="177"/>
      <c r="H81" s="177"/>
      <c r="I81" s="177"/>
      <c r="J81" s="177"/>
      <c r="K81" s="177"/>
      <c r="L81" s="178"/>
    </row>
    <row r="82" spans="1:12" ht="15">
      <c r="A82" s="9"/>
      <c r="B82" s="176"/>
      <c r="C82" s="177"/>
      <c r="D82" s="177"/>
      <c r="E82" s="177"/>
      <c r="F82" s="177"/>
      <c r="G82" s="177"/>
      <c r="H82" s="177"/>
      <c r="I82" s="177"/>
      <c r="J82" s="177"/>
      <c r="K82" s="177"/>
      <c r="L82" s="178"/>
    </row>
    <row r="83" spans="1:12" ht="15">
      <c r="A83" s="9"/>
      <c r="B83" s="176"/>
      <c r="C83" s="177"/>
      <c r="D83" s="177"/>
      <c r="E83" s="177"/>
      <c r="F83" s="177"/>
      <c r="G83" s="177"/>
      <c r="H83" s="177"/>
      <c r="I83" s="177"/>
      <c r="J83" s="177"/>
      <c r="K83" s="177"/>
      <c r="L83" s="178"/>
    </row>
    <row r="84" spans="1:12" ht="15">
      <c r="A84" s="9"/>
      <c r="B84" s="176"/>
      <c r="C84" s="177"/>
      <c r="D84" s="177"/>
      <c r="E84" s="177"/>
      <c r="F84" s="177"/>
      <c r="G84" s="177"/>
      <c r="H84" s="177"/>
      <c r="I84" s="177"/>
      <c r="J84" s="177"/>
      <c r="K84" s="177"/>
      <c r="L84" s="178"/>
    </row>
    <row r="85" spans="1:12" ht="15">
      <c r="A85" s="9"/>
      <c r="B85" s="176"/>
      <c r="C85" s="177"/>
      <c r="D85" s="177"/>
      <c r="E85" s="177"/>
      <c r="F85" s="177"/>
      <c r="G85" s="177"/>
      <c r="H85" s="177"/>
      <c r="I85" s="177"/>
      <c r="J85" s="177"/>
      <c r="K85" s="177"/>
      <c r="L85" s="178"/>
    </row>
    <row r="86" spans="1:12" ht="15">
      <c r="A86" s="9"/>
      <c r="B86" s="176"/>
      <c r="C86" s="177"/>
      <c r="D86" s="177"/>
      <c r="E86" s="177"/>
      <c r="F86" s="177"/>
      <c r="G86" s="177"/>
      <c r="H86" s="177"/>
      <c r="I86" s="177"/>
      <c r="J86" s="177"/>
      <c r="K86" s="177"/>
      <c r="L86" s="178"/>
    </row>
    <row r="87" spans="1:12" ht="15">
      <c r="A87" s="9"/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8"/>
    </row>
    <row r="88" spans="1:12" ht="15">
      <c r="A88" s="9"/>
      <c r="B88" s="176"/>
      <c r="C88" s="177"/>
      <c r="D88" s="177"/>
      <c r="E88" s="177"/>
      <c r="F88" s="177"/>
      <c r="G88" s="177"/>
      <c r="H88" s="177"/>
      <c r="I88" s="177"/>
      <c r="J88" s="177"/>
      <c r="K88" s="177"/>
      <c r="L88" s="178"/>
    </row>
    <row r="89" spans="1:12" ht="15">
      <c r="A89" s="9"/>
      <c r="B89" s="176"/>
      <c r="C89" s="177"/>
      <c r="D89" s="177"/>
      <c r="E89" s="177"/>
      <c r="F89" s="177"/>
      <c r="G89" s="177"/>
      <c r="H89" s="177"/>
      <c r="I89" s="177"/>
      <c r="J89" s="177"/>
      <c r="K89" s="177"/>
      <c r="L89" s="178"/>
    </row>
    <row r="90" spans="1:12" ht="15">
      <c r="A90" s="9"/>
      <c r="B90" s="176"/>
      <c r="C90" s="177"/>
      <c r="D90" s="177"/>
      <c r="E90" s="177"/>
      <c r="F90" s="177"/>
      <c r="G90" s="177"/>
      <c r="H90" s="177"/>
      <c r="I90" s="177"/>
      <c r="J90" s="177"/>
      <c r="K90" s="177"/>
      <c r="L90" s="178"/>
    </row>
    <row r="91" spans="1:12" ht="15">
      <c r="A91" s="9"/>
      <c r="B91" s="176"/>
      <c r="C91" s="177"/>
      <c r="D91" s="177"/>
      <c r="E91" s="177"/>
      <c r="F91" s="177"/>
      <c r="G91" s="177"/>
      <c r="H91" s="177"/>
      <c r="I91" s="177"/>
      <c r="J91" s="177"/>
      <c r="K91" s="177"/>
      <c r="L91" s="178"/>
    </row>
    <row r="92" spans="1:12" ht="15">
      <c r="A92" s="9"/>
      <c r="B92" s="176"/>
      <c r="C92" s="177"/>
      <c r="D92" s="177"/>
      <c r="E92" s="177"/>
      <c r="F92" s="177"/>
      <c r="G92" s="177"/>
      <c r="H92" s="177"/>
      <c r="I92" s="177"/>
      <c r="J92" s="177"/>
      <c r="K92" s="177"/>
      <c r="L92" s="178"/>
    </row>
    <row r="93" spans="1:12" ht="15">
      <c r="A93" s="9"/>
      <c r="B93" s="176"/>
      <c r="C93" s="177"/>
      <c r="D93" s="177"/>
      <c r="E93" s="177"/>
      <c r="F93" s="177"/>
      <c r="G93" s="177"/>
      <c r="H93" s="177"/>
      <c r="I93" s="177"/>
      <c r="J93" s="177"/>
      <c r="K93" s="177"/>
      <c r="L93" s="178"/>
    </row>
    <row r="94" spans="1:12" ht="15">
      <c r="A94" s="9"/>
      <c r="B94" s="176"/>
      <c r="C94" s="177"/>
      <c r="D94" s="177"/>
      <c r="E94" s="177"/>
      <c r="F94" s="177"/>
      <c r="G94" s="177"/>
      <c r="H94" s="177"/>
      <c r="I94" s="177"/>
      <c r="J94" s="177"/>
      <c r="K94" s="177"/>
      <c r="L94" s="178"/>
    </row>
    <row r="95" spans="1:12" ht="15">
      <c r="A95" s="9"/>
      <c r="B95" s="176"/>
      <c r="C95" s="177"/>
      <c r="D95" s="177"/>
      <c r="E95" s="177"/>
      <c r="F95" s="177"/>
      <c r="G95" s="177"/>
      <c r="H95" s="177"/>
      <c r="I95" s="177"/>
      <c r="J95" s="177"/>
      <c r="K95" s="177"/>
      <c r="L95" s="178"/>
    </row>
    <row r="96" spans="1:12" ht="15">
      <c r="A96" s="9"/>
      <c r="B96" s="176"/>
      <c r="C96" s="177"/>
      <c r="D96" s="177"/>
      <c r="E96" s="177"/>
      <c r="F96" s="177"/>
      <c r="G96" s="177"/>
      <c r="H96" s="177"/>
      <c r="I96" s="177"/>
      <c r="J96" s="177"/>
      <c r="K96" s="177"/>
      <c r="L96" s="178"/>
    </row>
    <row r="97" spans="1:12" ht="15">
      <c r="A97" s="9"/>
      <c r="B97" s="176"/>
      <c r="C97" s="177"/>
      <c r="D97" s="177"/>
      <c r="E97" s="177"/>
      <c r="F97" s="177"/>
      <c r="G97" s="177"/>
      <c r="H97" s="177"/>
      <c r="I97" s="177"/>
      <c r="J97" s="177"/>
      <c r="K97" s="177"/>
      <c r="L97" s="178"/>
    </row>
    <row r="98" spans="1:12" ht="15">
      <c r="A98" s="9"/>
      <c r="B98" s="176"/>
      <c r="C98" s="177"/>
      <c r="D98" s="177"/>
      <c r="E98" s="177"/>
      <c r="F98" s="177"/>
      <c r="G98" s="177"/>
      <c r="H98" s="177"/>
      <c r="I98" s="177"/>
      <c r="J98" s="177"/>
      <c r="K98" s="177"/>
      <c r="L98" s="178"/>
    </row>
    <row r="99" spans="1:12" ht="15">
      <c r="A99" s="9"/>
      <c r="B99" s="191"/>
      <c r="C99" s="192"/>
      <c r="D99" s="192"/>
      <c r="E99" s="192"/>
      <c r="F99" s="192"/>
      <c r="G99" s="192"/>
      <c r="H99" s="192"/>
      <c r="I99" s="192"/>
      <c r="J99" s="192"/>
      <c r="K99" s="192"/>
      <c r="L99" s="193"/>
    </row>
    <row r="100" spans="1:12" ht="15">
      <c r="A100" s="9"/>
      <c r="B100" s="191"/>
      <c r="C100" s="192"/>
      <c r="D100" s="192"/>
      <c r="E100" s="192"/>
      <c r="F100" s="192"/>
      <c r="G100" s="192"/>
      <c r="H100" s="192"/>
      <c r="I100" s="192"/>
      <c r="J100" s="192"/>
      <c r="K100" s="192"/>
      <c r="L100" s="193"/>
    </row>
    <row r="101" spans="1:12" ht="15">
      <c r="A101" s="9"/>
      <c r="B101" s="191"/>
      <c r="C101" s="192"/>
      <c r="D101" s="192"/>
      <c r="E101" s="192"/>
      <c r="F101" s="192"/>
      <c r="G101" s="192"/>
      <c r="H101" s="192"/>
      <c r="I101" s="192"/>
      <c r="J101" s="192"/>
      <c r="K101" s="192"/>
      <c r="L101" s="193"/>
    </row>
    <row r="102" spans="1:12" ht="15">
      <c r="A102" s="9"/>
      <c r="B102" s="191"/>
      <c r="C102" s="192"/>
      <c r="D102" s="192"/>
      <c r="E102" s="192"/>
      <c r="F102" s="192"/>
      <c r="G102" s="192"/>
      <c r="H102" s="192"/>
      <c r="I102" s="192"/>
      <c r="J102" s="192"/>
      <c r="K102" s="192"/>
      <c r="L102" s="193"/>
    </row>
    <row r="103" spans="1:12" ht="15">
      <c r="A103" s="9"/>
      <c r="B103" s="191"/>
      <c r="C103" s="192"/>
      <c r="D103" s="192"/>
      <c r="E103" s="192"/>
      <c r="F103" s="192"/>
      <c r="G103" s="192"/>
      <c r="H103" s="192"/>
      <c r="I103" s="192"/>
      <c r="J103" s="192"/>
      <c r="K103" s="192"/>
      <c r="L103" s="193"/>
    </row>
    <row r="104" spans="1:12" ht="15">
      <c r="A104" s="9"/>
      <c r="B104" s="191"/>
      <c r="C104" s="192"/>
      <c r="D104" s="192"/>
      <c r="E104" s="192"/>
      <c r="F104" s="192"/>
      <c r="G104" s="192"/>
      <c r="H104" s="192"/>
      <c r="I104" s="192"/>
      <c r="J104" s="192"/>
      <c r="K104" s="192"/>
      <c r="L104" s="193"/>
    </row>
    <row r="105" spans="1:12" ht="15">
      <c r="A105" s="9"/>
      <c r="B105" s="191"/>
      <c r="C105" s="192"/>
      <c r="D105" s="192"/>
      <c r="E105" s="192"/>
      <c r="F105" s="192"/>
      <c r="G105" s="192"/>
      <c r="H105" s="192"/>
      <c r="I105" s="192"/>
      <c r="J105" s="192"/>
      <c r="K105" s="192"/>
      <c r="L105" s="193"/>
    </row>
    <row r="106" spans="1:12" ht="15">
      <c r="A106" s="9"/>
      <c r="B106" s="191"/>
      <c r="C106" s="192"/>
      <c r="D106" s="192"/>
      <c r="E106" s="192"/>
      <c r="F106" s="192"/>
      <c r="G106" s="192"/>
      <c r="H106" s="192"/>
      <c r="I106" s="192"/>
      <c r="J106" s="192"/>
      <c r="K106" s="192"/>
      <c r="L106" s="193"/>
    </row>
    <row r="107" spans="1:12" ht="15">
      <c r="A107" s="9"/>
      <c r="B107" s="191"/>
      <c r="C107" s="192"/>
      <c r="D107" s="192"/>
      <c r="E107" s="192"/>
      <c r="F107" s="192"/>
      <c r="G107" s="192"/>
      <c r="H107" s="192"/>
      <c r="I107" s="192"/>
      <c r="J107" s="192"/>
      <c r="K107" s="192"/>
      <c r="L107" s="193"/>
    </row>
    <row r="108" spans="1:12" ht="15">
      <c r="A108" s="9"/>
      <c r="B108" s="191"/>
      <c r="C108" s="192"/>
      <c r="D108" s="192"/>
      <c r="E108" s="192"/>
      <c r="F108" s="192"/>
      <c r="G108" s="192"/>
      <c r="H108" s="192"/>
      <c r="I108" s="192"/>
      <c r="J108" s="192"/>
      <c r="K108" s="192"/>
      <c r="L108" s="193"/>
    </row>
    <row r="109" spans="1:12" ht="15">
      <c r="A109" s="9"/>
      <c r="B109" s="191"/>
      <c r="C109" s="192"/>
      <c r="D109" s="192"/>
      <c r="E109" s="192"/>
      <c r="F109" s="192"/>
      <c r="G109" s="192"/>
      <c r="H109" s="192"/>
      <c r="I109" s="192"/>
      <c r="J109" s="192"/>
      <c r="K109" s="192"/>
      <c r="L109" s="193"/>
    </row>
    <row r="110" spans="1:12" ht="15">
      <c r="A110" s="9"/>
      <c r="B110" s="191"/>
      <c r="C110" s="192"/>
      <c r="D110" s="192"/>
      <c r="E110" s="192"/>
      <c r="F110" s="192"/>
      <c r="G110" s="192"/>
      <c r="H110" s="192"/>
      <c r="I110" s="192"/>
      <c r="J110" s="192"/>
      <c r="K110" s="192"/>
      <c r="L110" s="193"/>
    </row>
    <row r="111" spans="1:12" ht="15">
      <c r="A111" s="9"/>
      <c r="B111" s="191"/>
      <c r="C111" s="192"/>
      <c r="D111" s="192"/>
      <c r="E111" s="192"/>
      <c r="F111" s="192"/>
      <c r="G111" s="192"/>
      <c r="H111" s="192"/>
      <c r="I111" s="192"/>
      <c r="J111" s="192"/>
      <c r="K111" s="192"/>
      <c r="L111" s="193"/>
    </row>
    <row r="112" spans="1:12" ht="15">
      <c r="A112" s="9"/>
      <c r="B112" s="191"/>
      <c r="C112" s="192"/>
      <c r="D112" s="192"/>
      <c r="E112" s="192"/>
      <c r="F112" s="192"/>
      <c r="G112" s="192"/>
      <c r="H112" s="192"/>
      <c r="I112" s="192"/>
      <c r="J112" s="192"/>
      <c r="K112" s="192"/>
      <c r="L112" s="193"/>
    </row>
    <row r="113" spans="1:12" ht="15">
      <c r="A113" s="9"/>
      <c r="B113" s="191"/>
      <c r="C113" s="192"/>
      <c r="D113" s="192"/>
      <c r="E113" s="192"/>
      <c r="F113" s="192"/>
      <c r="G113" s="192"/>
      <c r="H113" s="192"/>
      <c r="I113" s="192"/>
      <c r="J113" s="192"/>
      <c r="K113" s="192"/>
      <c r="L113" s="193"/>
    </row>
    <row r="114" spans="1:12" ht="15">
      <c r="A114" s="9"/>
      <c r="B114" s="191"/>
      <c r="C114" s="192"/>
      <c r="D114" s="192"/>
      <c r="E114" s="192"/>
      <c r="F114" s="192"/>
      <c r="G114" s="192"/>
      <c r="H114" s="192"/>
      <c r="I114" s="192"/>
      <c r="J114" s="192"/>
      <c r="K114" s="192"/>
      <c r="L114" s="193"/>
    </row>
    <row r="115" spans="1:12" ht="15.75" thickBot="1">
      <c r="A115" s="9"/>
      <c r="B115" s="194"/>
      <c r="C115" s="195"/>
      <c r="D115" s="195"/>
      <c r="E115" s="195"/>
      <c r="F115" s="195"/>
      <c r="G115" s="195"/>
      <c r="H115" s="195"/>
      <c r="I115" s="195"/>
      <c r="J115" s="195"/>
      <c r="K115" s="195"/>
      <c r="L115" s="196"/>
    </row>
    <row r="116" spans="1:12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</row>
  </sheetData>
  <sheetProtection sheet="1" objects="1" scenarios="1"/>
  <mergeCells count="57">
    <mergeCell ref="B115:L115"/>
    <mergeCell ref="B49:L49"/>
    <mergeCell ref="B50:L50"/>
    <mergeCell ref="B51:L51"/>
    <mergeCell ref="B52:L52"/>
    <mergeCell ref="B53:L53"/>
    <mergeCell ref="B56:L56"/>
    <mergeCell ref="B57:L57"/>
    <mergeCell ref="B111:L111"/>
    <mergeCell ref="B112:L112"/>
    <mergeCell ref="B113:L113"/>
    <mergeCell ref="B114:L114"/>
    <mergeCell ref="B107:L107"/>
    <mergeCell ref="B108:L108"/>
    <mergeCell ref="B109:L109"/>
    <mergeCell ref="B110:L110"/>
    <mergeCell ref="B101:L101"/>
    <mergeCell ref="B102:L102"/>
    <mergeCell ref="B103:L103"/>
    <mergeCell ref="B104:L104"/>
    <mergeCell ref="B105:L105"/>
    <mergeCell ref="B106:L106"/>
    <mergeCell ref="B95:L95"/>
    <mergeCell ref="B96:L96"/>
    <mergeCell ref="B97:L97"/>
    <mergeCell ref="B98:L98"/>
    <mergeCell ref="B99:L99"/>
    <mergeCell ref="B100:L100"/>
    <mergeCell ref="B89:L89"/>
    <mergeCell ref="B90:L90"/>
    <mergeCell ref="B91:L91"/>
    <mergeCell ref="B92:L92"/>
    <mergeCell ref="B93:L93"/>
    <mergeCell ref="B94:L94"/>
    <mergeCell ref="B83:L83"/>
    <mergeCell ref="B84:L84"/>
    <mergeCell ref="B85:L85"/>
    <mergeCell ref="B86:L86"/>
    <mergeCell ref="B87:L87"/>
    <mergeCell ref="B88:L88"/>
    <mergeCell ref="A1:L2"/>
    <mergeCell ref="A76:C76"/>
    <mergeCell ref="B58:L58"/>
    <mergeCell ref="B59:L59"/>
    <mergeCell ref="B60:L60"/>
    <mergeCell ref="B54:L54"/>
    <mergeCell ref="B55:L55"/>
    <mergeCell ref="A116:L116"/>
    <mergeCell ref="K63:L63"/>
    <mergeCell ref="K4:L4"/>
    <mergeCell ref="A8:C8"/>
    <mergeCell ref="A10:C10"/>
    <mergeCell ref="A61:L61"/>
    <mergeCell ref="B79:L79"/>
    <mergeCell ref="B80:L80"/>
    <mergeCell ref="B81:L81"/>
    <mergeCell ref="B82:L82"/>
  </mergeCells>
  <phoneticPr fontId="0" type="noConversion"/>
  <conditionalFormatting sqref="L77">
    <cfRule type="cellIs" dxfId="14" priority="1" stopIfTrue="1" operator="between">
      <formula>0.9</formula>
      <formula>1</formula>
    </cfRule>
    <cfRule type="cellIs" dxfId="13" priority="2" stopIfTrue="1" operator="between">
      <formula>0.89</formula>
      <formula>0.75</formula>
    </cfRule>
    <cfRule type="cellIs" dxfId="12" priority="3" stopIfTrue="1" operator="between">
      <formula>0.74</formula>
      <formula>0</formula>
    </cfRule>
  </conditionalFormatting>
  <printOptions horizontalCentered="1"/>
  <pageMargins left="0.25" right="0.25" top="1" bottom="0.25" header="0.5" footer="0.5"/>
  <pageSetup scale="85" orientation="portrait" r:id="rId1"/>
  <headerFooter alignWithMargins="0">
    <oddFooter>Page &amp;P of &amp;N</oddFooter>
  </headerFooter>
  <rowBreaks count="1" manualBreakCount="1">
    <brk id="6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124"/>
  <sheetViews>
    <sheetView zoomScaleNormal="100" workbookViewId="0">
      <selection activeCell="E20" sqref="E20"/>
    </sheetView>
  </sheetViews>
  <sheetFormatPr defaultRowHeight="12.75"/>
  <cols>
    <col min="3" max="3" width="12.28515625" bestFit="1" customWidth="1"/>
    <col min="7" max="7" width="8.42578125" customWidth="1"/>
    <col min="8" max="8" width="13.28515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4" spans="1:13" ht="15">
      <c r="A4" s="2" t="s">
        <v>1</v>
      </c>
      <c r="B4" s="2"/>
      <c r="C4" s="76">
        <f>'IC Summary-Golf'!D4</f>
        <v>0</v>
      </c>
      <c r="D4" s="80"/>
      <c r="E4" s="80"/>
      <c r="F4" s="81"/>
    </row>
    <row r="5" spans="1:13" ht="15">
      <c r="A5" s="2" t="s">
        <v>2</v>
      </c>
      <c r="B5" s="2"/>
      <c r="C5" s="76">
        <f>'IC Summary-Golf'!D5</f>
        <v>0</v>
      </c>
      <c r="D5" s="80"/>
      <c r="E5" s="80"/>
      <c r="F5" s="81"/>
    </row>
    <row r="6" spans="1:13" ht="15">
      <c r="A6" s="2" t="s">
        <v>3</v>
      </c>
      <c r="B6" s="2"/>
      <c r="C6" s="77">
        <f>'IC Summary-Golf'!D6</f>
        <v>0</v>
      </c>
      <c r="D6" s="80"/>
      <c r="E6" s="80"/>
      <c r="F6" s="81"/>
    </row>
    <row r="8" spans="1:13">
      <c r="A8" s="142" t="s">
        <v>122</v>
      </c>
      <c r="B8" s="142"/>
      <c r="C8" s="142"/>
    </row>
    <row r="10" spans="1:13">
      <c r="A10" s="142" t="s">
        <v>340</v>
      </c>
      <c r="B10" s="142"/>
      <c r="C10" s="142"/>
      <c r="D10" s="142"/>
      <c r="E10" s="142"/>
      <c r="G10" s="4" t="s">
        <v>5</v>
      </c>
      <c r="H10" s="4" t="s">
        <v>6</v>
      </c>
      <c r="I10" s="4" t="s">
        <v>7</v>
      </c>
      <c r="J10" s="4" t="s">
        <v>253</v>
      </c>
      <c r="L10" s="2" t="s">
        <v>4</v>
      </c>
    </row>
    <row r="12" spans="1:13">
      <c r="A12" t="s">
        <v>175</v>
      </c>
      <c r="G12" s="6"/>
      <c r="H12" s="6"/>
      <c r="I12" s="6"/>
      <c r="J12" s="6"/>
      <c r="K12" t="s">
        <v>14</v>
      </c>
      <c r="L12" s="3"/>
    </row>
    <row r="13" spans="1:13">
      <c r="A13" t="s">
        <v>192</v>
      </c>
      <c r="G13" s="56">
        <f>IF(J13=99, 0, 4)</f>
        <v>4</v>
      </c>
      <c r="H13" s="57">
        <v>2</v>
      </c>
      <c r="I13" s="58">
        <v>0</v>
      </c>
      <c r="J13" s="84"/>
      <c r="K13" s="96"/>
      <c r="L13" s="86"/>
    </row>
    <row r="14" spans="1:13">
      <c r="A14" t="s">
        <v>193</v>
      </c>
      <c r="G14" s="59"/>
      <c r="H14" s="59"/>
      <c r="I14" s="59"/>
      <c r="J14" s="88"/>
      <c r="K14" s="97"/>
      <c r="L14" s="88"/>
    </row>
    <row r="15" spans="1:13">
      <c r="A15" t="s">
        <v>179</v>
      </c>
      <c r="G15" s="56">
        <f>IF(J15=99, 0, 4)</f>
        <v>4</v>
      </c>
      <c r="H15" s="57">
        <v>2</v>
      </c>
      <c r="I15" s="58">
        <v>0</v>
      </c>
      <c r="J15" s="84"/>
      <c r="K15" s="96"/>
      <c r="L15" s="86"/>
    </row>
    <row r="16" spans="1:13">
      <c r="A16" t="s">
        <v>176</v>
      </c>
      <c r="G16" s="59"/>
      <c r="H16" s="59"/>
      <c r="I16" s="59"/>
      <c r="J16" s="88"/>
      <c r="K16" s="97"/>
      <c r="L16" s="88"/>
    </row>
    <row r="17" spans="1:13">
      <c r="A17" t="s">
        <v>177</v>
      </c>
      <c r="G17" s="59"/>
      <c r="H17" s="59"/>
      <c r="I17" s="59"/>
      <c r="J17" s="88"/>
      <c r="K17" s="97"/>
      <c r="L17" s="88"/>
    </row>
    <row r="18" spans="1:13">
      <c r="A18" t="s">
        <v>178</v>
      </c>
      <c r="G18" s="56">
        <f>IF(J18=99, 0, 8)</f>
        <v>8</v>
      </c>
      <c r="H18" s="57">
        <v>4</v>
      </c>
      <c r="I18" s="58">
        <v>0</v>
      </c>
      <c r="J18" s="84"/>
      <c r="K18" s="96"/>
      <c r="L18" s="86"/>
    </row>
    <row r="19" spans="1:13">
      <c r="G19" s="59"/>
      <c r="H19" s="59"/>
      <c r="I19" s="59"/>
      <c r="J19" s="88"/>
      <c r="K19" s="97"/>
      <c r="L19" s="88"/>
    </row>
    <row r="20" spans="1:13">
      <c r="A20" t="s">
        <v>180</v>
      </c>
      <c r="G20" s="55"/>
      <c r="H20" s="55"/>
      <c r="I20" s="55"/>
      <c r="J20" s="87"/>
      <c r="K20" s="96"/>
      <c r="L20" s="88"/>
    </row>
    <row r="21" spans="1:13">
      <c r="A21" t="s">
        <v>181</v>
      </c>
      <c r="G21" s="56">
        <f>IF(J21=99, 0, 4)</f>
        <v>4</v>
      </c>
      <c r="H21" s="57">
        <v>2</v>
      </c>
      <c r="I21" s="58">
        <v>0</v>
      </c>
      <c r="J21" s="84"/>
      <c r="K21" s="96"/>
      <c r="L21" s="86"/>
    </row>
    <row r="22" spans="1:13">
      <c r="A22" t="s">
        <v>183</v>
      </c>
      <c r="G22" s="55"/>
      <c r="H22" s="55"/>
      <c r="I22" s="55"/>
      <c r="J22" s="87"/>
      <c r="K22" s="96"/>
      <c r="L22" s="88"/>
    </row>
    <row r="23" spans="1:13">
      <c r="A23" t="s">
        <v>182</v>
      </c>
      <c r="G23" s="2"/>
      <c r="H23" s="2"/>
      <c r="I23" s="2"/>
      <c r="J23" s="89"/>
      <c r="K23" s="96"/>
      <c r="L23" s="90"/>
    </row>
    <row r="24" spans="1:13">
      <c r="A24" t="s">
        <v>184</v>
      </c>
      <c r="G24" s="56">
        <f>IF(J24=99, 0, 6)</f>
        <v>6</v>
      </c>
      <c r="H24" s="57">
        <v>3</v>
      </c>
      <c r="I24" s="58">
        <v>0</v>
      </c>
      <c r="J24" s="84"/>
      <c r="K24" s="96"/>
      <c r="L24" s="86"/>
    </row>
    <row r="25" spans="1:13">
      <c r="A25" t="s">
        <v>182</v>
      </c>
      <c r="G25" s="2"/>
      <c r="H25" s="2"/>
      <c r="I25" s="2"/>
      <c r="J25" s="89"/>
      <c r="K25" s="96"/>
      <c r="L25" s="96"/>
    </row>
    <row r="26" spans="1:13">
      <c r="A26" t="s">
        <v>187</v>
      </c>
      <c r="G26" s="2"/>
      <c r="H26" s="2"/>
      <c r="I26" s="2"/>
      <c r="J26" s="89"/>
      <c r="K26" s="96"/>
      <c r="L26" s="96"/>
    </row>
    <row r="27" spans="1:13">
      <c r="A27" t="s">
        <v>185</v>
      </c>
      <c r="G27" s="56">
        <f>IF(J27=99, 0, 2)</f>
        <v>2</v>
      </c>
      <c r="H27" s="57">
        <v>1</v>
      </c>
      <c r="I27" s="58">
        <v>0</v>
      </c>
      <c r="J27" s="84"/>
      <c r="K27" s="96"/>
      <c r="L27" s="86"/>
    </row>
    <row r="28" spans="1:13">
      <c r="A28" t="s">
        <v>186</v>
      </c>
      <c r="G28" s="2"/>
      <c r="H28" s="2"/>
      <c r="I28" s="2"/>
      <c r="J28" s="89"/>
      <c r="K28" s="96"/>
      <c r="L28" s="90"/>
    </row>
    <row r="29" spans="1:13">
      <c r="A29" t="s">
        <v>190</v>
      </c>
      <c r="G29" s="56">
        <f>IF(J29=99, 0, 2)</f>
        <v>2</v>
      </c>
      <c r="H29" s="57">
        <v>1</v>
      </c>
      <c r="I29" s="58">
        <v>0</v>
      </c>
      <c r="J29" s="84"/>
      <c r="K29" s="96"/>
      <c r="L29" s="86"/>
    </row>
    <row r="30" spans="1:13">
      <c r="A30" t="s">
        <v>191</v>
      </c>
      <c r="G30" s="59"/>
      <c r="H30" s="59"/>
      <c r="I30" s="59"/>
      <c r="J30" s="88"/>
      <c r="K30" s="97"/>
      <c r="L30" s="88"/>
      <c r="M30" s="3"/>
    </row>
    <row r="31" spans="1:13">
      <c r="A31" t="s">
        <v>194</v>
      </c>
      <c r="G31" s="56">
        <f>IF(J31=99, 0, 2)</f>
        <v>2</v>
      </c>
      <c r="H31" s="57">
        <v>1</v>
      </c>
      <c r="I31" s="58">
        <v>0</v>
      </c>
      <c r="J31" s="84"/>
      <c r="K31" s="96"/>
      <c r="L31" s="86"/>
      <c r="M31" s="3"/>
    </row>
    <row r="32" spans="1:13">
      <c r="A32" t="s">
        <v>195</v>
      </c>
      <c r="G32" s="59"/>
      <c r="H32" s="59"/>
      <c r="I32" s="59"/>
      <c r="J32" s="88"/>
      <c r="K32" s="97"/>
      <c r="L32" s="88"/>
      <c r="M32" s="3"/>
    </row>
    <row r="33" spans="1:12">
      <c r="G33" s="2"/>
      <c r="H33" s="2"/>
      <c r="I33" s="2"/>
      <c r="J33" s="89"/>
      <c r="K33" s="96"/>
      <c r="L33" s="90"/>
    </row>
    <row r="34" spans="1:12">
      <c r="A34" t="s">
        <v>173</v>
      </c>
      <c r="G34" s="59"/>
      <c r="H34" s="59"/>
      <c r="I34" s="59"/>
      <c r="J34" s="88"/>
      <c r="K34" s="97"/>
      <c r="L34" s="88"/>
    </row>
    <row r="35" spans="1:12">
      <c r="A35" t="s">
        <v>188</v>
      </c>
      <c r="G35" s="56">
        <f>IF(J35=99, 0, 6)</f>
        <v>6</v>
      </c>
      <c r="H35" s="57">
        <v>3</v>
      </c>
      <c r="I35" s="58">
        <v>0</v>
      </c>
      <c r="J35" s="84"/>
      <c r="K35" s="96"/>
      <c r="L35" s="86"/>
    </row>
    <row r="36" spans="1:12">
      <c r="A36" t="s">
        <v>189</v>
      </c>
      <c r="G36" s="2"/>
      <c r="H36" s="2"/>
      <c r="I36" s="2"/>
      <c r="J36" s="89"/>
      <c r="K36" s="96"/>
      <c r="L36" s="96"/>
    </row>
    <row r="37" spans="1:12">
      <c r="A37" t="s">
        <v>174</v>
      </c>
      <c r="G37" s="56">
        <f>IF(J37=99, 0, 4)</f>
        <v>4</v>
      </c>
      <c r="H37" s="57">
        <v>2</v>
      </c>
      <c r="I37" s="58">
        <v>0</v>
      </c>
      <c r="J37" s="84"/>
      <c r="K37" s="96"/>
      <c r="L37" s="86"/>
    </row>
    <row r="38" spans="1:12">
      <c r="G38" s="59"/>
      <c r="H38" s="59"/>
      <c r="I38" s="59"/>
      <c r="J38" s="59"/>
      <c r="K38" s="60"/>
      <c r="L38" s="59"/>
    </row>
    <row r="39" spans="1:12">
      <c r="G39" s="2"/>
      <c r="H39" s="2"/>
      <c r="I39" s="2"/>
      <c r="J39" s="2"/>
      <c r="K39" s="2"/>
      <c r="L39" s="55"/>
    </row>
    <row r="40" spans="1:12">
      <c r="A40" s="142" t="s">
        <v>203</v>
      </c>
      <c r="B40" s="142"/>
      <c r="C40" s="142"/>
      <c r="D40" s="142"/>
      <c r="E40" s="142"/>
      <c r="G40" s="2">
        <f>SUM(G13:G38)</f>
        <v>42</v>
      </c>
      <c r="H40" s="2"/>
      <c r="I40" s="2"/>
      <c r="J40" s="2"/>
      <c r="K40" s="2"/>
      <c r="L40" s="61">
        <f>SUM(L13:L38)</f>
        <v>0</v>
      </c>
    </row>
    <row r="41" spans="1:12" ht="13.5" thickBot="1">
      <c r="G41" s="2"/>
      <c r="H41" s="2"/>
      <c r="I41" s="2"/>
      <c r="J41" s="2"/>
      <c r="K41" s="2"/>
      <c r="L41" s="64">
        <f>L40/G40</f>
        <v>0</v>
      </c>
    </row>
    <row r="42" spans="1:12" ht="12.75" customHeight="1">
      <c r="A42" s="2" t="s">
        <v>69</v>
      </c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5"/>
    </row>
    <row r="43" spans="1:12">
      <c r="A43" s="8"/>
      <c r="B43" s="176"/>
      <c r="C43" s="177"/>
      <c r="D43" s="177"/>
      <c r="E43" s="177"/>
      <c r="F43" s="177"/>
      <c r="G43" s="177"/>
      <c r="H43" s="177"/>
      <c r="I43" s="177"/>
      <c r="J43" s="177"/>
      <c r="K43" s="177"/>
      <c r="L43" s="178"/>
    </row>
    <row r="44" spans="1:12">
      <c r="A44" s="8"/>
      <c r="B44" s="176"/>
      <c r="C44" s="177"/>
      <c r="D44" s="177"/>
      <c r="E44" s="177"/>
      <c r="F44" s="177"/>
      <c r="G44" s="177"/>
      <c r="H44" s="177"/>
      <c r="I44" s="177"/>
      <c r="J44" s="177"/>
      <c r="K44" s="177"/>
      <c r="L44" s="178"/>
    </row>
    <row r="45" spans="1:12">
      <c r="A45" s="8"/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8"/>
    </row>
    <row r="46" spans="1:12">
      <c r="A46" s="8"/>
      <c r="B46" s="176"/>
      <c r="C46" s="177"/>
      <c r="D46" s="177"/>
      <c r="E46" s="177"/>
      <c r="F46" s="177"/>
      <c r="G46" s="177"/>
      <c r="H46" s="177"/>
      <c r="I46" s="177"/>
      <c r="J46" s="177"/>
      <c r="K46" s="177"/>
      <c r="L46" s="178"/>
    </row>
    <row r="47" spans="1:12">
      <c r="A47" s="8"/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8"/>
    </row>
    <row r="48" spans="1:12">
      <c r="A48" s="8"/>
      <c r="B48" s="176"/>
      <c r="C48" s="177"/>
      <c r="D48" s="177"/>
      <c r="E48" s="177"/>
      <c r="F48" s="177"/>
      <c r="G48" s="177"/>
      <c r="H48" s="177"/>
      <c r="I48" s="177"/>
      <c r="J48" s="177"/>
      <c r="K48" s="177"/>
      <c r="L48" s="178"/>
    </row>
    <row r="49" spans="1:12">
      <c r="A49" s="8"/>
      <c r="B49" s="176"/>
      <c r="C49" s="177"/>
      <c r="D49" s="177"/>
      <c r="E49" s="177"/>
      <c r="F49" s="177"/>
      <c r="G49" s="177"/>
      <c r="H49" s="177"/>
      <c r="I49" s="177"/>
      <c r="J49" s="177"/>
      <c r="K49" s="177"/>
      <c r="L49" s="178"/>
    </row>
    <row r="50" spans="1:12">
      <c r="A50" s="8"/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178"/>
    </row>
    <row r="51" spans="1:12">
      <c r="A51" s="8"/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8"/>
    </row>
    <row r="52" spans="1:12">
      <c r="A52" s="8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8"/>
    </row>
    <row r="53" spans="1:12">
      <c r="A53" s="8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8"/>
    </row>
    <row r="54" spans="1:12">
      <c r="A54" s="8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8"/>
    </row>
    <row r="55" spans="1:12">
      <c r="A55" s="8"/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8"/>
    </row>
    <row r="56" spans="1:12">
      <c r="A56" s="8"/>
      <c r="B56" s="176"/>
      <c r="C56" s="177"/>
      <c r="D56" s="177"/>
      <c r="E56" s="177"/>
      <c r="F56" s="177"/>
      <c r="G56" s="177"/>
      <c r="H56" s="177"/>
      <c r="I56" s="177"/>
      <c r="J56" s="177"/>
      <c r="K56" s="177"/>
      <c r="L56" s="178"/>
    </row>
    <row r="57" spans="1:12">
      <c r="A57" s="8"/>
      <c r="B57" s="176"/>
      <c r="C57" s="177"/>
      <c r="D57" s="177"/>
      <c r="E57" s="177"/>
      <c r="F57" s="177"/>
      <c r="G57" s="177"/>
      <c r="H57" s="177"/>
      <c r="I57" s="177"/>
      <c r="J57" s="177"/>
      <c r="K57" s="177"/>
      <c r="L57" s="178"/>
    </row>
    <row r="58" spans="1:12">
      <c r="A58" s="8"/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8"/>
    </row>
    <row r="59" spans="1:12">
      <c r="A59" s="8"/>
      <c r="B59" s="176"/>
      <c r="C59" s="177"/>
      <c r="D59" s="177"/>
      <c r="E59" s="177"/>
      <c r="F59" s="177"/>
      <c r="G59" s="177"/>
      <c r="H59" s="177"/>
      <c r="I59" s="177"/>
      <c r="J59" s="177"/>
      <c r="K59" s="177"/>
      <c r="L59" s="178"/>
    </row>
    <row r="60" spans="1:12" ht="13.5" thickBot="1">
      <c r="A60" s="8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1"/>
    </row>
    <row r="61" spans="1:12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</sheetData>
  <sheetProtection sheet="1" objects="1" scenarios="1"/>
  <mergeCells count="24">
    <mergeCell ref="B54:L54"/>
    <mergeCell ref="B55:L55"/>
    <mergeCell ref="B60:L60"/>
    <mergeCell ref="B53:L53"/>
    <mergeCell ref="B56:L56"/>
    <mergeCell ref="B57:L57"/>
    <mergeCell ref="B58:L58"/>
    <mergeCell ref="B59:L59"/>
    <mergeCell ref="B47:L47"/>
    <mergeCell ref="B48:L48"/>
    <mergeCell ref="B49:L49"/>
    <mergeCell ref="B50:L50"/>
    <mergeCell ref="B51:L51"/>
    <mergeCell ref="B52:L52"/>
    <mergeCell ref="A61:L61"/>
    <mergeCell ref="A1:L2"/>
    <mergeCell ref="A40:E40"/>
    <mergeCell ref="A8:C8"/>
    <mergeCell ref="A10:E10"/>
    <mergeCell ref="B42:L42"/>
    <mergeCell ref="B43:L43"/>
    <mergeCell ref="B44:L44"/>
    <mergeCell ref="B45:L45"/>
    <mergeCell ref="B46:L46"/>
  </mergeCells>
  <phoneticPr fontId="0" type="noConversion"/>
  <conditionalFormatting sqref="L41">
    <cfRule type="cellIs" dxfId="11" priority="1" stopIfTrue="1" operator="between">
      <formula>0.9</formula>
      <formula>1</formula>
    </cfRule>
    <cfRule type="cellIs" dxfId="10" priority="2" stopIfTrue="1" operator="between">
      <formula>0.89</formula>
      <formula>0.75</formula>
    </cfRule>
    <cfRule type="cellIs" dxfId="9" priority="3" stopIfTrue="1" operator="between">
      <formula>0.74</formula>
      <formula>0</formula>
    </cfRule>
  </conditionalFormatting>
  <printOptions horizontalCentered="1"/>
  <pageMargins left="0.25" right="0.25" top="1" bottom="0.25" header="0.5" footer="0.5"/>
  <pageSetup scale="86" orientation="portrait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377"/>
  <sheetViews>
    <sheetView topLeftCell="A53" zoomScaleNormal="100" workbookViewId="0">
      <selection activeCell="E83" sqref="E83"/>
    </sheetView>
  </sheetViews>
  <sheetFormatPr defaultRowHeight="12.75"/>
  <cols>
    <col min="3" max="3" width="12" bestFit="1" customWidth="1"/>
    <col min="7" max="7" width="8.42578125" customWidth="1"/>
    <col min="8" max="8" width="13.140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3" spans="1:13" ht="13.5" thickBot="1"/>
    <row r="4" spans="1:13" ht="15.75" thickBot="1">
      <c r="A4" s="2" t="s">
        <v>1</v>
      </c>
      <c r="B4" s="2"/>
      <c r="C4" s="76">
        <f>'IC Summary-Golf'!D4</f>
        <v>0</v>
      </c>
      <c r="D4" s="80"/>
      <c r="E4" s="80"/>
      <c r="F4" s="81"/>
      <c r="J4" s="200" t="s">
        <v>205</v>
      </c>
      <c r="K4" s="201"/>
      <c r="L4" s="202"/>
    </row>
    <row r="5" spans="1:13" ht="15">
      <c r="A5" s="2" t="s">
        <v>2</v>
      </c>
      <c r="B5" s="2"/>
      <c r="C5" s="76">
        <f>'IC Summary-Golf'!D5</f>
        <v>0</v>
      </c>
      <c r="D5" s="80"/>
      <c r="E5" s="80"/>
      <c r="F5" s="81"/>
    </row>
    <row r="6" spans="1:13" ht="15">
      <c r="A6" s="2" t="s">
        <v>3</v>
      </c>
      <c r="B6" s="2"/>
      <c r="C6" s="77">
        <f>'IC Summary-Golf'!D6</f>
        <v>0</v>
      </c>
      <c r="D6" s="80"/>
      <c r="E6" s="80"/>
      <c r="F6" s="81"/>
    </row>
    <row r="8" spans="1:13">
      <c r="A8" s="142" t="s">
        <v>134</v>
      </c>
      <c r="B8" s="142"/>
      <c r="C8" s="142"/>
    </row>
    <row r="10" spans="1:13">
      <c r="A10" s="142" t="s">
        <v>341</v>
      </c>
      <c r="B10" s="142"/>
      <c r="C10" s="142"/>
      <c r="D10" s="142"/>
      <c r="G10" s="4" t="s">
        <v>5</v>
      </c>
      <c r="H10" s="4" t="s">
        <v>6</v>
      </c>
      <c r="I10" s="4" t="s">
        <v>7</v>
      </c>
      <c r="J10" s="4" t="s">
        <v>253</v>
      </c>
      <c r="L10" s="2" t="s">
        <v>4</v>
      </c>
    </row>
    <row r="12" spans="1:13">
      <c r="A12" t="s">
        <v>196</v>
      </c>
      <c r="G12" s="6"/>
      <c r="H12" s="6"/>
      <c r="I12" s="6"/>
      <c r="J12" s="6"/>
      <c r="K12" t="s">
        <v>14</v>
      </c>
      <c r="L12" s="3"/>
    </row>
    <row r="13" spans="1:13">
      <c r="A13" t="s">
        <v>137</v>
      </c>
      <c r="G13" s="56">
        <f>IF(J13=99, 0, 2)</f>
        <v>2</v>
      </c>
      <c r="H13" s="57">
        <v>1</v>
      </c>
      <c r="I13" s="58">
        <v>0</v>
      </c>
      <c r="J13" s="84"/>
      <c r="K13" s="96"/>
      <c r="L13" s="86"/>
    </row>
    <row r="14" spans="1:13">
      <c r="A14" t="s">
        <v>138</v>
      </c>
      <c r="G14" s="59"/>
      <c r="H14" s="59"/>
      <c r="I14" s="59"/>
      <c r="J14" s="88"/>
      <c r="K14" s="89"/>
      <c r="L14" s="88"/>
      <c r="M14" s="7"/>
    </row>
    <row r="15" spans="1:13">
      <c r="G15" s="59"/>
      <c r="H15" s="59"/>
      <c r="I15" s="59"/>
      <c r="J15" s="88"/>
      <c r="K15" s="97"/>
      <c r="L15" s="88"/>
      <c r="M15" s="7"/>
    </row>
    <row r="16" spans="1:13">
      <c r="A16" t="s">
        <v>139</v>
      </c>
      <c r="G16" s="59"/>
      <c r="H16" s="59"/>
      <c r="I16" s="59"/>
      <c r="J16" s="88"/>
      <c r="K16" s="96"/>
      <c r="L16" s="88"/>
    </row>
    <row r="17" spans="1:12">
      <c r="A17" t="s">
        <v>140</v>
      </c>
      <c r="G17" s="56">
        <f>IF(J17=99, 0, 2)</f>
        <v>2</v>
      </c>
      <c r="H17" s="57">
        <v>1</v>
      </c>
      <c r="I17" s="58">
        <v>0</v>
      </c>
      <c r="J17" s="84"/>
      <c r="K17" s="96"/>
      <c r="L17" s="86"/>
    </row>
    <row r="18" spans="1:12">
      <c r="A18" t="s">
        <v>141</v>
      </c>
      <c r="G18" s="56">
        <f>IF(J18=99, 0, 2)</f>
        <v>2</v>
      </c>
      <c r="H18" s="57">
        <v>1</v>
      </c>
      <c r="I18" s="58">
        <v>0</v>
      </c>
      <c r="J18" s="84"/>
      <c r="K18" s="96"/>
      <c r="L18" s="86"/>
    </row>
    <row r="19" spans="1:12">
      <c r="A19" t="s">
        <v>142</v>
      </c>
      <c r="G19" s="56">
        <f>IF(J19=99, 0, 2)</f>
        <v>2</v>
      </c>
      <c r="H19" s="57">
        <v>1</v>
      </c>
      <c r="I19" s="58">
        <v>0</v>
      </c>
      <c r="J19" s="84"/>
      <c r="K19" s="96"/>
      <c r="L19" s="86"/>
    </row>
    <row r="20" spans="1:12">
      <c r="A20" t="s">
        <v>143</v>
      </c>
      <c r="G20" s="56">
        <f>IF(J20=99, 0, 2)</f>
        <v>2</v>
      </c>
      <c r="H20" s="57">
        <v>1</v>
      </c>
      <c r="I20" s="58">
        <v>0</v>
      </c>
      <c r="J20" s="84"/>
      <c r="K20" s="96"/>
      <c r="L20" s="86"/>
    </row>
    <row r="21" spans="1:12">
      <c r="A21" t="s">
        <v>144</v>
      </c>
      <c r="G21" s="2"/>
      <c r="H21" s="2"/>
      <c r="I21" s="2"/>
      <c r="J21" s="89"/>
      <c r="K21" s="96"/>
      <c r="L21" s="90"/>
    </row>
    <row r="22" spans="1:12">
      <c r="G22" s="2"/>
      <c r="H22" s="2"/>
      <c r="I22" s="2"/>
      <c r="J22" s="89"/>
      <c r="K22" s="96"/>
      <c r="L22" s="90"/>
    </row>
    <row r="23" spans="1:12">
      <c r="A23" s="2" t="s">
        <v>342</v>
      </c>
      <c r="G23" s="2"/>
      <c r="H23" s="2"/>
      <c r="I23" s="2"/>
      <c r="J23" s="89"/>
      <c r="K23" s="96"/>
      <c r="L23" s="90"/>
    </row>
    <row r="24" spans="1:12">
      <c r="A24" s="2"/>
      <c r="G24" s="2"/>
      <c r="H24" s="2"/>
      <c r="I24" s="2"/>
      <c r="J24" s="89"/>
      <c r="K24" s="96"/>
      <c r="L24" s="90"/>
    </row>
    <row r="25" spans="1:12">
      <c r="A25" s="8" t="s">
        <v>282</v>
      </c>
      <c r="G25" s="56">
        <f>IF(J25=99, 0, 8)</f>
        <v>8</v>
      </c>
      <c r="H25" s="57">
        <v>4</v>
      </c>
      <c r="I25" s="58">
        <v>0</v>
      </c>
      <c r="J25" s="84"/>
      <c r="K25" s="96"/>
      <c r="L25" s="86"/>
    </row>
    <row r="26" spans="1:12">
      <c r="A26" s="8"/>
      <c r="G26" s="2"/>
      <c r="H26" s="2"/>
      <c r="I26" s="2"/>
      <c r="J26" s="89"/>
      <c r="K26" s="96"/>
      <c r="L26" s="90"/>
    </row>
    <row r="27" spans="1:12">
      <c r="A27" t="s">
        <v>155</v>
      </c>
      <c r="G27" s="56">
        <f>IF(J27=99, 0, 8)</f>
        <v>8</v>
      </c>
      <c r="H27" s="57">
        <v>4</v>
      </c>
      <c r="I27" s="58">
        <v>0</v>
      </c>
      <c r="J27" s="84"/>
      <c r="K27" s="96"/>
      <c r="L27" s="86"/>
    </row>
    <row r="28" spans="1:12">
      <c r="A28" t="s">
        <v>283</v>
      </c>
      <c r="G28" s="59"/>
      <c r="H28" s="59"/>
      <c r="I28" s="59"/>
      <c r="J28" s="88"/>
      <c r="K28" s="97"/>
      <c r="L28" s="88"/>
    </row>
    <row r="29" spans="1:12">
      <c r="G29" s="59"/>
      <c r="H29" s="59"/>
      <c r="I29" s="59"/>
      <c r="J29" s="88"/>
      <c r="K29" s="97"/>
      <c r="L29" s="88"/>
    </row>
    <row r="30" spans="1:12">
      <c r="A30" t="s">
        <v>343</v>
      </c>
      <c r="G30" s="2"/>
      <c r="H30" s="2"/>
      <c r="I30" s="2"/>
      <c r="J30" s="89"/>
      <c r="K30" s="96"/>
      <c r="L30" s="96"/>
    </row>
    <row r="31" spans="1:12">
      <c r="A31" t="s">
        <v>221</v>
      </c>
      <c r="G31" s="56">
        <f>IF(J31=99, 0, 10)</f>
        <v>10</v>
      </c>
      <c r="H31" s="57">
        <v>5</v>
      </c>
      <c r="I31" s="58">
        <v>0</v>
      </c>
      <c r="J31" s="84"/>
      <c r="K31" s="96"/>
      <c r="L31" s="86"/>
    </row>
    <row r="32" spans="1:12">
      <c r="A32" t="s">
        <v>222</v>
      </c>
      <c r="G32" s="2"/>
      <c r="H32" s="2"/>
      <c r="I32" s="2"/>
      <c r="J32" s="89"/>
      <c r="K32" s="96"/>
      <c r="L32" s="96"/>
    </row>
    <row r="33" spans="1:13">
      <c r="A33" t="s">
        <v>145</v>
      </c>
      <c r="G33" s="56">
        <f>IF(J33=99, 0, 6)</f>
        <v>6</v>
      </c>
      <c r="H33" s="57">
        <v>3</v>
      </c>
      <c r="I33" s="58">
        <v>0</v>
      </c>
      <c r="J33" s="84"/>
      <c r="K33" s="96"/>
      <c r="L33" s="86"/>
    </row>
    <row r="34" spans="1:13">
      <c r="A34" t="s">
        <v>146</v>
      </c>
      <c r="G34" s="56">
        <f t="shared" ref="G34:G39" si="0">IF(J34=99, 0, 4)</f>
        <v>4</v>
      </c>
      <c r="H34" s="57">
        <v>2</v>
      </c>
      <c r="I34" s="58">
        <v>0</v>
      </c>
      <c r="J34" s="84"/>
      <c r="K34" s="96"/>
      <c r="L34" s="86"/>
    </row>
    <row r="35" spans="1:13">
      <c r="A35" t="s">
        <v>147</v>
      </c>
      <c r="G35" s="56">
        <f t="shared" si="0"/>
        <v>4</v>
      </c>
      <c r="H35" s="57">
        <v>2</v>
      </c>
      <c r="I35" s="58">
        <v>0</v>
      </c>
      <c r="J35" s="84"/>
      <c r="K35" s="96"/>
      <c r="L35" s="86"/>
    </row>
    <row r="36" spans="1:13">
      <c r="A36" t="s">
        <v>148</v>
      </c>
      <c r="G36" s="56">
        <f t="shared" si="0"/>
        <v>4</v>
      </c>
      <c r="H36" s="57">
        <v>2</v>
      </c>
      <c r="I36" s="58">
        <v>0</v>
      </c>
      <c r="J36" s="84"/>
      <c r="K36" s="96"/>
      <c r="L36" s="86"/>
    </row>
    <row r="37" spans="1:13">
      <c r="A37" t="s">
        <v>149</v>
      </c>
      <c r="G37" s="56">
        <f t="shared" si="0"/>
        <v>4</v>
      </c>
      <c r="H37" s="57">
        <v>2</v>
      </c>
      <c r="I37" s="58">
        <v>0</v>
      </c>
      <c r="J37" s="84"/>
      <c r="K37" s="96"/>
      <c r="L37" s="86"/>
    </row>
    <row r="38" spans="1:13">
      <c r="A38" t="s">
        <v>256</v>
      </c>
      <c r="G38" s="56">
        <f t="shared" si="0"/>
        <v>4</v>
      </c>
      <c r="H38" s="57">
        <v>2</v>
      </c>
      <c r="I38" s="58">
        <v>0</v>
      </c>
      <c r="J38" s="84"/>
      <c r="K38" s="96"/>
      <c r="L38" s="86"/>
    </row>
    <row r="39" spans="1:13">
      <c r="A39" t="s">
        <v>257</v>
      </c>
      <c r="G39" s="56">
        <f t="shared" si="0"/>
        <v>4</v>
      </c>
      <c r="H39" s="57">
        <v>2</v>
      </c>
      <c r="I39" s="58">
        <v>0</v>
      </c>
      <c r="J39" s="84"/>
      <c r="K39" s="96"/>
      <c r="L39" s="86"/>
    </row>
    <row r="40" spans="1:13">
      <c r="A40" t="s">
        <v>258</v>
      </c>
      <c r="G40" s="56">
        <f>IF(J40=99, 0, 6)</f>
        <v>6</v>
      </c>
      <c r="H40" s="57">
        <v>3</v>
      </c>
      <c r="I40" s="58">
        <v>0</v>
      </c>
      <c r="J40" s="84"/>
      <c r="K40" s="96"/>
      <c r="L40" s="86"/>
    </row>
    <row r="41" spans="1:13">
      <c r="G41" s="59"/>
      <c r="H41" s="59"/>
      <c r="I41" s="59"/>
      <c r="J41" s="88"/>
      <c r="K41" s="89"/>
      <c r="L41" s="88"/>
    </row>
    <row r="42" spans="1:13">
      <c r="A42" t="s">
        <v>344</v>
      </c>
      <c r="G42" s="59"/>
      <c r="H42" s="59"/>
      <c r="I42" s="59"/>
      <c r="J42" s="88"/>
      <c r="K42" s="89"/>
      <c r="L42" s="88"/>
    </row>
    <row r="43" spans="1:13">
      <c r="A43" t="s">
        <v>265</v>
      </c>
      <c r="G43" s="56">
        <f>IF(J43=99, 0, 10)</f>
        <v>10</v>
      </c>
      <c r="H43" s="57">
        <v>5</v>
      </c>
      <c r="I43" s="58">
        <v>0</v>
      </c>
      <c r="J43" s="84"/>
      <c r="K43" s="96"/>
      <c r="L43" s="86"/>
    </row>
    <row r="44" spans="1:13">
      <c r="A44" t="s">
        <v>264</v>
      </c>
      <c r="G44" s="59"/>
      <c r="H44" s="59"/>
      <c r="I44" s="59"/>
      <c r="J44" s="88"/>
      <c r="K44" s="97"/>
      <c r="L44" s="88"/>
    </row>
    <row r="45" spans="1:13">
      <c r="A45" t="s">
        <v>259</v>
      </c>
      <c r="G45" s="56">
        <f>IF(J45=99, 0, 6)</f>
        <v>6</v>
      </c>
      <c r="H45" s="57">
        <v>3</v>
      </c>
      <c r="I45" s="58">
        <v>0</v>
      </c>
      <c r="J45" s="84"/>
      <c r="K45" s="96"/>
      <c r="L45" s="86"/>
    </row>
    <row r="46" spans="1:13">
      <c r="A46" t="s">
        <v>260</v>
      </c>
      <c r="G46" s="56">
        <f>IF(J46=99, 0, 4)</f>
        <v>4</v>
      </c>
      <c r="H46" s="57">
        <v>2</v>
      </c>
      <c r="I46" s="58">
        <v>0</v>
      </c>
      <c r="J46" s="84"/>
      <c r="K46" s="96"/>
      <c r="L46" s="86"/>
    </row>
    <row r="47" spans="1:13">
      <c r="A47" t="s">
        <v>261</v>
      </c>
      <c r="G47" s="59"/>
      <c r="H47" s="59"/>
      <c r="I47" s="59"/>
      <c r="J47" s="88"/>
      <c r="K47" s="97"/>
      <c r="L47" s="88"/>
      <c r="M47" s="3"/>
    </row>
    <row r="48" spans="1:13">
      <c r="A48" t="s">
        <v>262</v>
      </c>
      <c r="G48" s="56">
        <f>IF(J48=99, 0, 2)</f>
        <v>2</v>
      </c>
      <c r="H48" s="57">
        <v>1</v>
      </c>
      <c r="I48" s="58">
        <v>0</v>
      </c>
      <c r="J48" s="84"/>
      <c r="K48" s="96"/>
      <c r="L48" s="86"/>
    </row>
    <row r="49" spans="1:12">
      <c r="A49" t="s">
        <v>263</v>
      </c>
      <c r="G49" s="56">
        <f>IF(J49=99, 0, 2)</f>
        <v>2</v>
      </c>
      <c r="H49" s="57">
        <v>1</v>
      </c>
      <c r="I49" s="58">
        <v>0</v>
      </c>
      <c r="J49" s="84"/>
      <c r="K49" s="96"/>
      <c r="L49" s="86"/>
    </row>
    <row r="50" spans="1:12" ht="13.5" thickBot="1">
      <c r="G50" s="6"/>
      <c r="H50" s="6"/>
      <c r="I50" s="6"/>
      <c r="J50" s="6"/>
      <c r="K50" s="7"/>
      <c r="L50" s="6"/>
    </row>
    <row r="51" spans="1:12">
      <c r="A51" s="2" t="s">
        <v>69</v>
      </c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9"/>
    </row>
    <row r="52" spans="1:12">
      <c r="A52" s="8"/>
      <c r="B52" s="164"/>
      <c r="C52" s="165"/>
      <c r="D52" s="165"/>
      <c r="E52" s="165"/>
      <c r="F52" s="165"/>
      <c r="G52" s="165"/>
      <c r="H52" s="165"/>
      <c r="I52" s="165"/>
      <c r="J52" s="165"/>
      <c r="K52" s="165"/>
      <c r="L52" s="166"/>
    </row>
    <row r="53" spans="1:12">
      <c r="A53" s="8"/>
      <c r="B53" s="164"/>
      <c r="C53" s="165"/>
      <c r="D53" s="165"/>
      <c r="E53" s="165"/>
      <c r="F53" s="165"/>
      <c r="G53" s="165"/>
      <c r="H53" s="165"/>
      <c r="I53" s="165"/>
      <c r="J53" s="165"/>
      <c r="K53" s="165"/>
      <c r="L53" s="166"/>
    </row>
    <row r="54" spans="1:12">
      <c r="A54" s="8"/>
      <c r="B54" s="164"/>
      <c r="C54" s="165"/>
      <c r="D54" s="165"/>
      <c r="E54" s="165"/>
      <c r="F54" s="165"/>
      <c r="G54" s="165"/>
      <c r="H54" s="165"/>
      <c r="I54" s="165"/>
      <c r="J54" s="165"/>
      <c r="K54" s="165"/>
      <c r="L54" s="166"/>
    </row>
    <row r="55" spans="1:12">
      <c r="A55" s="8"/>
      <c r="B55" s="164"/>
      <c r="C55" s="165"/>
      <c r="D55" s="165"/>
      <c r="E55" s="165"/>
      <c r="F55" s="165"/>
      <c r="G55" s="165"/>
      <c r="H55" s="165"/>
      <c r="I55" s="165"/>
      <c r="J55" s="165"/>
      <c r="K55" s="165"/>
      <c r="L55" s="166"/>
    </row>
    <row r="56" spans="1:12">
      <c r="A56" s="8"/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6"/>
    </row>
    <row r="57" spans="1:12">
      <c r="A57" s="8"/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6"/>
    </row>
    <row r="58" spans="1:12">
      <c r="A58" s="8"/>
      <c r="B58" s="164"/>
      <c r="C58" s="165"/>
      <c r="D58" s="165"/>
      <c r="E58" s="165"/>
      <c r="F58" s="165"/>
      <c r="G58" s="165"/>
      <c r="H58" s="165"/>
      <c r="I58" s="165"/>
      <c r="J58" s="165"/>
      <c r="K58" s="165"/>
      <c r="L58" s="166"/>
    </row>
    <row r="59" spans="1:12">
      <c r="A59" s="8"/>
      <c r="B59" s="164"/>
      <c r="C59" s="165"/>
      <c r="D59" s="165"/>
      <c r="E59" s="165"/>
      <c r="F59" s="165"/>
      <c r="G59" s="165"/>
      <c r="H59" s="165"/>
      <c r="I59" s="165"/>
      <c r="J59" s="165"/>
      <c r="K59" s="165"/>
      <c r="L59" s="166"/>
    </row>
    <row r="60" spans="1:12" ht="13.5" thickBot="1">
      <c r="A60" s="8"/>
      <c r="B60" s="170"/>
      <c r="C60" s="171"/>
      <c r="D60" s="171"/>
      <c r="E60" s="171"/>
      <c r="F60" s="171"/>
      <c r="G60" s="171"/>
      <c r="H60" s="171"/>
      <c r="I60" s="171"/>
      <c r="J60" s="171"/>
      <c r="K60" s="171"/>
      <c r="L60" s="172"/>
    </row>
    <row r="61" spans="1:12" ht="13.5" thickBo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</row>
    <row r="62" spans="1:12" ht="13.5" thickBot="1">
      <c r="A62" s="142" t="s">
        <v>281</v>
      </c>
      <c r="B62" s="142"/>
      <c r="C62" s="142"/>
      <c r="G62" s="6"/>
      <c r="H62" s="6"/>
      <c r="I62" s="6"/>
      <c r="J62" s="200" t="s">
        <v>206</v>
      </c>
      <c r="K62" s="201"/>
      <c r="L62" s="202"/>
    </row>
    <row r="63" spans="1:12">
      <c r="A63" t="s">
        <v>11</v>
      </c>
      <c r="J63" s="7"/>
    </row>
    <row r="64" spans="1:12">
      <c r="A64" t="s">
        <v>345</v>
      </c>
      <c r="J64" s="7"/>
      <c r="L64" s="1"/>
    </row>
    <row r="65" spans="1:12">
      <c r="A65" t="s">
        <v>150</v>
      </c>
      <c r="G65" s="56">
        <f>IF(J65=99, 0, 4)</f>
        <v>4</v>
      </c>
      <c r="H65" s="57">
        <v>2</v>
      </c>
      <c r="I65" s="58">
        <v>0</v>
      </c>
      <c r="J65" s="84"/>
      <c r="K65" s="96"/>
      <c r="L65" s="86"/>
    </row>
    <row r="66" spans="1:12">
      <c r="A66" t="s">
        <v>151</v>
      </c>
      <c r="G66" s="56">
        <f>IF(J66=99, 0, 2)</f>
        <v>2</v>
      </c>
      <c r="H66" s="57">
        <v>1</v>
      </c>
      <c r="I66" s="58">
        <v>0</v>
      </c>
      <c r="J66" s="84"/>
      <c r="K66" s="96"/>
      <c r="L66" s="86"/>
    </row>
    <row r="67" spans="1:12">
      <c r="A67" t="s">
        <v>152</v>
      </c>
      <c r="G67" s="59"/>
      <c r="H67" s="59"/>
      <c r="I67" s="59"/>
      <c r="J67" s="88"/>
      <c r="K67" s="97"/>
      <c r="L67" s="88"/>
    </row>
    <row r="68" spans="1:12">
      <c r="A68" t="s">
        <v>197</v>
      </c>
      <c r="G68" s="56">
        <f>IF(J68=99, 0, 2)</f>
        <v>2</v>
      </c>
      <c r="H68" s="57">
        <v>1</v>
      </c>
      <c r="I68" s="58">
        <v>0</v>
      </c>
      <c r="J68" s="84"/>
      <c r="K68" s="96"/>
      <c r="L68" s="86"/>
    </row>
    <row r="69" spans="1:12">
      <c r="A69" t="s">
        <v>153</v>
      </c>
      <c r="G69" s="59"/>
      <c r="H69" s="59"/>
      <c r="I69" s="59"/>
      <c r="J69" s="88"/>
      <c r="K69" s="97"/>
      <c r="L69" s="88"/>
    </row>
    <row r="70" spans="1:12">
      <c r="G70" s="59"/>
      <c r="H70" s="59"/>
      <c r="I70" s="59"/>
      <c r="J70" s="88"/>
      <c r="K70" s="97"/>
      <c r="L70" s="88"/>
    </row>
    <row r="71" spans="1:12">
      <c r="A71" t="s">
        <v>346</v>
      </c>
      <c r="G71" s="2"/>
      <c r="H71" s="2"/>
      <c r="I71" s="2"/>
      <c r="J71" s="89"/>
      <c r="K71" s="96"/>
      <c r="L71" s="96"/>
    </row>
    <row r="72" spans="1:12">
      <c r="A72" t="s">
        <v>266</v>
      </c>
      <c r="G72" s="56">
        <f>IF(J72=99, 0, 2)</f>
        <v>2</v>
      </c>
      <c r="H72" s="57">
        <v>1</v>
      </c>
      <c r="I72" s="58">
        <v>0</v>
      </c>
      <c r="J72" s="84"/>
      <c r="K72" s="96"/>
      <c r="L72" s="86"/>
    </row>
    <row r="73" spans="1:12">
      <c r="A73" t="s">
        <v>279</v>
      </c>
      <c r="G73" s="56">
        <f>IF(J73=99, 0, 2)</f>
        <v>2</v>
      </c>
      <c r="H73" s="57">
        <v>1</v>
      </c>
      <c r="I73" s="58">
        <v>0</v>
      </c>
      <c r="J73" s="84"/>
      <c r="K73" s="96"/>
      <c r="L73" s="86"/>
    </row>
    <row r="74" spans="1:12">
      <c r="G74" s="59"/>
      <c r="H74" s="59"/>
      <c r="I74" s="59"/>
      <c r="J74" s="88"/>
      <c r="K74" s="89"/>
      <c r="L74" s="88"/>
    </row>
    <row r="75" spans="1:12">
      <c r="A75" t="s">
        <v>347</v>
      </c>
      <c r="G75" s="55"/>
      <c r="H75" s="55"/>
      <c r="I75" s="55"/>
      <c r="J75" s="87"/>
      <c r="K75" s="96"/>
      <c r="L75" s="88"/>
    </row>
    <row r="76" spans="1:12">
      <c r="A76" t="s">
        <v>267</v>
      </c>
      <c r="G76" s="56">
        <f>IF(J76=99, 0, 4)</f>
        <v>4</v>
      </c>
      <c r="H76" s="57">
        <v>2</v>
      </c>
      <c r="I76" s="58">
        <v>0</v>
      </c>
      <c r="J76" s="84"/>
      <c r="K76" s="96"/>
      <c r="L76" s="86"/>
    </row>
    <row r="77" spans="1:12">
      <c r="A77" t="s">
        <v>268</v>
      </c>
      <c r="G77" s="56">
        <f>IF(J77=99, 0, 4)</f>
        <v>4</v>
      </c>
      <c r="H77" s="57">
        <v>2</v>
      </c>
      <c r="I77" s="58">
        <v>0</v>
      </c>
      <c r="J77" s="84"/>
      <c r="K77" s="96"/>
      <c r="L77" s="86"/>
    </row>
    <row r="78" spans="1:12">
      <c r="A78" t="s">
        <v>269</v>
      </c>
      <c r="G78" s="56">
        <f>IF(J78=99, 0, 2)</f>
        <v>2</v>
      </c>
      <c r="H78" s="57">
        <v>1</v>
      </c>
      <c r="I78" s="58">
        <v>0</v>
      </c>
      <c r="J78" s="84"/>
      <c r="K78" s="96"/>
      <c r="L78" s="86"/>
    </row>
    <row r="79" spans="1:12">
      <c r="A79" t="s">
        <v>270</v>
      </c>
      <c r="G79" s="56">
        <f>IF(J79=99, 0, 2)</f>
        <v>2</v>
      </c>
      <c r="H79" s="57">
        <v>1</v>
      </c>
      <c r="I79" s="58">
        <v>0</v>
      </c>
      <c r="J79" s="84"/>
      <c r="K79" s="96"/>
      <c r="L79" s="86"/>
    </row>
    <row r="80" spans="1:12">
      <c r="A80" t="s">
        <v>201</v>
      </c>
      <c r="G80" s="2"/>
      <c r="H80" s="2"/>
      <c r="I80" s="2"/>
      <c r="J80" s="89"/>
      <c r="K80" s="96"/>
      <c r="L80" s="96"/>
    </row>
    <row r="81" spans="1:12">
      <c r="A81" t="s">
        <v>271</v>
      </c>
      <c r="G81" s="56">
        <f>IF(J81=99, 0, 2)</f>
        <v>2</v>
      </c>
      <c r="H81" s="57">
        <v>1</v>
      </c>
      <c r="I81" s="58">
        <v>0</v>
      </c>
      <c r="J81" s="84"/>
      <c r="K81" s="96"/>
      <c r="L81" s="86"/>
    </row>
    <row r="82" spans="1:12">
      <c r="A82" t="s">
        <v>272</v>
      </c>
      <c r="G82" s="59"/>
      <c r="H82" s="59"/>
      <c r="I82" s="59"/>
      <c r="J82" s="88"/>
      <c r="K82" s="97"/>
      <c r="L82" s="88"/>
    </row>
    <row r="83" spans="1:12">
      <c r="G83" s="59"/>
      <c r="H83" s="59"/>
      <c r="I83" s="59"/>
      <c r="J83" s="88"/>
      <c r="K83" s="89"/>
      <c r="L83" s="88"/>
    </row>
    <row r="84" spans="1:12">
      <c r="A84" t="s">
        <v>348</v>
      </c>
      <c r="G84" s="2"/>
      <c r="H84" s="2"/>
      <c r="I84" s="2"/>
      <c r="J84" s="89"/>
      <c r="K84" s="96"/>
      <c r="L84" s="96"/>
    </row>
    <row r="85" spans="1:12">
      <c r="A85" t="s">
        <v>154</v>
      </c>
      <c r="B85" s="7"/>
      <c r="C85" s="7"/>
      <c r="D85" s="7"/>
      <c r="E85" s="7"/>
      <c r="F85" s="7"/>
      <c r="G85" s="56">
        <f>IF(J85=99, 0, 10)</f>
        <v>10</v>
      </c>
      <c r="H85" s="57">
        <v>5</v>
      </c>
      <c r="I85" s="58">
        <v>0</v>
      </c>
      <c r="J85" s="84"/>
      <c r="K85" s="96"/>
      <c r="L85" s="86"/>
    </row>
    <row r="86" spans="1:12">
      <c r="A86" t="s">
        <v>292</v>
      </c>
      <c r="B86" s="7"/>
      <c r="C86" s="7"/>
      <c r="D86" s="7"/>
      <c r="E86" s="7"/>
      <c r="F86" s="7"/>
      <c r="G86" s="56">
        <f>IF(J86=99, 0, 4)</f>
        <v>4</v>
      </c>
      <c r="H86" s="57">
        <v>2</v>
      </c>
      <c r="I86" s="58">
        <v>0</v>
      </c>
      <c r="J86" s="84"/>
      <c r="K86" s="96"/>
      <c r="L86" s="86"/>
    </row>
    <row r="87" spans="1:12">
      <c r="A87" t="s">
        <v>293</v>
      </c>
      <c r="B87" s="7"/>
      <c r="C87" s="7"/>
      <c r="D87" s="7"/>
      <c r="E87" s="7"/>
      <c r="F87" s="7"/>
      <c r="G87" s="59"/>
      <c r="H87" s="59"/>
      <c r="I87" s="59"/>
      <c r="J87" s="59"/>
      <c r="K87" s="62"/>
      <c r="L87" s="59"/>
    </row>
    <row r="88" spans="1:12">
      <c r="A88" s="142" t="s">
        <v>246</v>
      </c>
      <c r="B88" s="142"/>
      <c r="C88" s="142"/>
      <c r="D88" s="142"/>
      <c r="G88" s="2">
        <f>SUM(G1:G86)</f>
        <v>136</v>
      </c>
      <c r="H88" s="2"/>
      <c r="I88" s="2"/>
      <c r="J88" s="2"/>
      <c r="K88" s="2"/>
      <c r="L88" s="61">
        <f>SUM(L1:L86)</f>
        <v>0</v>
      </c>
    </row>
    <row r="89" spans="1:12" ht="13.5" thickBot="1">
      <c r="G89" s="2"/>
      <c r="H89" s="2"/>
      <c r="I89" s="2"/>
      <c r="J89" s="2"/>
      <c r="K89" s="2"/>
      <c r="L89" s="63">
        <f>L88/G88</f>
        <v>0</v>
      </c>
    </row>
    <row r="90" spans="1:12" ht="15" customHeight="1">
      <c r="A90" s="2" t="s">
        <v>69</v>
      </c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1"/>
    </row>
    <row r="91" spans="1:12" ht="15" customHeight="1">
      <c r="A91" s="8"/>
      <c r="B91" s="152"/>
      <c r="C91" s="153"/>
      <c r="D91" s="153"/>
      <c r="E91" s="153"/>
      <c r="F91" s="153"/>
      <c r="G91" s="153"/>
      <c r="H91" s="153"/>
      <c r="I91" s="153"/>
      <c r="J91" s="153"/>
      <c r="K91" s="153"/>
      <c r="L91" s="154"/>
    </row>
    <row r="92" spans="1:12" ht="15" customHeight="1">
      <c r="A92" s="8"/>
      <c r="B92" s="152"/>
      <c r="C92" s="153"/>
      <c r="D92" s="153"/>
      <c r="E92" s="153"/>
      <c r="F92" s="153"/>
      <c r="G92" s="153"/>
      <c r="H92" s="153"/>
      <c r="I92" s="153"/>
      <c r="J92" s="153"/>
      <c r="K92" s="153"/>
      <c r="L92" s="154"/>
    </row>
    <row r="93" spans="1:12" ht="15" customHeight="1">
      <c r="A93" s="8"/>
      <c r="B93" s="152"/>
      <c r="C93" s="153"/>
      <c r="D93" s="153"/>
      <c r="E93" s="153"/>
      <c r="F93" s="153"/>
      <c r="G93" s="153"/>
      <c r="H93" s="153"/>
      <c r="I93" s="153"/>
      <c r="J93" s="153"/>
      <c r="K93" s="153"/>
      <c r="L93" s="154"/>
    </row>
    <row r="94" spans="1:12" ht="15" customHeight="1">
      <c r="A94" s="8"/>
      <c r="B94" s="152"/>
      <c r="C94" s="153"/>
      <c r="D94" s="153"/>
      <c r="E94" s="153"/>
      <c r="F94" s="153"/>
      <c r="G94" s="153"/>
      <c r="H94" s="153"/>
      <c r="I94" s="153"/>
      <c r="J94" s="153"/>
      <c r="K94" s="153"/>
      <c r="L94" s="154"/>
    </row>
    <row r="95" spans="1:12" ht="15" customHeight="1">
      <c r="A95" s="8"/>
      <c r="B95" s="152"/>
      <c r="C95" s="153"/>
      <c r="D95" s="153"/>
      <c r="E95" s="153"/>
      <c r="F95" s="153"/>
      <c r="G95" s="153"/>
      <c r="H95" s="153"/>
      <c r="I95" s="153"/>
      <c r="J95" s="153"/>
      <c r="K95" s="153"/>
      <c r="L95" s="154"/>
    </row>
    <row r="96" spans="1:12" ht="15" customHeight="1">
      <c r="A96" s="8"/>
      <c r="B96" s="152"/>
      <c r="C96" s="153"/>
      <c r="D96" s="153"/>
      <c r="E96" s="153"/>
      <c r="F96" s="153"/>
      <c r="G96" s="153"/>
      <c r="H96" s="153"/>
      <c r="I96" s="153"/>
      <c r="J96" s="153"/>
      <c r="K96" s="153"/>
      <c r="L96" s="154"/>
    </row>
    <row r="97" spans="1:12" ht="15" customHeight="1">
      <c r="A97" s="8"/>
      <c r="B97" s="152"/>
      <c r="C97" s="153"/>
      <c r="D97" s="153"/>
      <c r="E97" s="153"/>
      <c r="F97" s="153"/>
      <c r="G97" s="153"/>
      <c r="H97" s="153"/>
      <c r="I97" s="153"/>
      <c r="J97" s="153"/>
      <c r="K97" s="153"/>
      <c r="L97" s="154"/>
    </row>
    <row r="98" spans="1:12" ht="15" customHeight="1">
      <c r="A98" s="8"/>
      <c r="B98" s="152"/>
      <c r="C98" s="153"/>
      <c r="D98" s="153"/>
      <c r="E98" s="153"/>
      <c r="F98" s="153"/>
      <c r="G98" s="153"/>
      <c r="H98" s="153"/>
      <c r="I98" s="153"/>
      <c r="J98" s="153"/>
      <c r="K98" s="153"/>
      <c r="L98" s="154"/>
    </row>
    <row r="99" spans="1:12" ht="15" customHeight="1">
      <c r="A99" s="8"/>
      <c r="B99" s="152"/>
      <c r="C99" s="153"/>
      <c r="D99" s="153"/>
      <c r="E99" s="153"/>
      <c r="F99" s="153"/>
      <c r="G99" s="153"/>
      <c r="H99" s="153"/>
      <c r="I99" s="153"/>
      <c r="J99" s="153"/>
      <c r="K99" s="153"/>
      <c r="L99" s="154"/>
    </row>
    <row r="100" spans="1:12" ht="15" customHeight="1">
      <c r="A100" s="8"/>
      <c r="B100" s="152"/>
      <c r="C100" s="153"/>
      <c r="D100" s="153"/>
      <c r="E100" s="153"/>
      <c r="F100" s="153"/>
      <c r="G100" s="153"/>
      <c r="H100" s="153"/>
      <c r="I100" s="153"/>
      <c r="J100" s="153"/>
      <c r="K100" s="153"/>
      <c r="L100" s="154"/>
    </row>
    <row r="101" spans="1:12" ht="15" customHeight="1">
      <c r="A101" s="8"/>
      <c r="B101" s="152"/>
      <c r="C101" s="153"/>
      <c r="D101" s="153"/>
      <c r="E101" s="153"/>
      <c r="F101" s="153"/>
      <c r="G101" s="153"/>
      <c r="H101" s="153"/>
      <c r="I101" s="153"/>
      <c r="J101" s="153"/>
      <c r="K101" s="153"/>
      <c r="L101" s="154"/>
    </row>
    <row r="102" spans="1:12" ht="15" customHeight="1">
      <c r="A102" s="8"/>
      <c r="B102" s="152"/>
      <c r="C102" s="153"/>
      <c r="D102" s="153"/>
      <c r="E102" s="153"/>
      <c r="F102" s="153"/>
      <c r="G102" s="153"/>
      <c r="H102" s="153"/>
      <c r="I102" s="153"/>
      <c r="J102" s="153"/>
      <c r="K102" s="153"/>
      <c r="L102" s="154"/>
    </row>
    <row r="103" spans="1:12" ht="15" customHeight="1">
      <c r="A103" s="8"/>
      <c r="B103" s="152"/>
      <c r="C103" s="153"/>
      <c r="D103" s="153"/>
      <c r="E103" s="153"/>
      <c r="F103" s="153"/>
      <c r="G103" s="153"/>
      <c r="H103" s="153"/>
      <c r="I103" s="153"/>
      <c r="J103" s="153"/>
      <c r="K103" s="153"/>
      <c r="L103" s="154"/>
    </row>
    <row r="104" spans="1:12" ht="15" customHeight="1">
      <c r="A104" s="8"/>
      <c r="B104" s="152"/>
      <c r="C104" s="153"/>
      <c r="D104" s="153"/>
      <c r="E104" s="153"/>
      <c r="F104" s="153"/>
      <c r="G104" s="153"/>
      <c r="H104" s="153"/>
      <c r="I104" s="153"/>
      <c r="J104" s="153"/>
      <c r="K104" s="153"/>
      <c r="L104" s="154"/>
    </row>
    <row r="105" spans="1:12" ht="15" customHeight="1">
      <c r="A105" s="8"/>
      <c r="B105" s="152"/>
      <c r="C105" s="153"/>
      <c r="D105" s="153"/>
      <c r="E105" s="153"/>
      <c r="F105" s="153"/>
      <c r="G105" s="153"/>
      <c r="H105" s="153"/>
      <c r="I105" s="153"/>
      <c r="J105" s="153"/>
      <c r="K105" s="153"/>
      <c r="L105" s="154"/>
    </row>
    <row r="106" spans="1:12" ht="15" customHeight="1">
      <c r="A106" s="8"/>
      <c r="B106" s="152"/>
      <c r="C106" s="153"/>
      <c r="D106" s="153"/>
      <c r="E106" s="153"/>
      <c r="F106" s="153"/>
      <c r="G106" s="153"/>
      <c r="H106" s="153"/>
      <c r="I106" s="153"/>
      <c r="J106" s="153"/>
      <c r="K106" s="153"/>
      <c r="L106" s="154"/>
    </row>
    <row r="107" spans="1:12">
      <c r="A107" s="8"/>
      <c r="B107" s="152"/>
      <c r="C107" s="153"/>
      <c r="D107" s="153"/>
      <c r="E107" s="153"/>
      <c r="F107" s="153"/>
      <c r="G107" s="153"/>
      <c r="H107" s="153"/>
      <c r="I107" s="153"/>
      <c r="J107" s="153"/>
      <c r="K107" s="153"/>
      <c r="L107" s="154"/>
    </row>
    <row r="108" spans="1:12">
      <c r="A108" s="8"/>
      <c r="B108" s="152"/>
      <c r="C108" s="153"/>
      <c r="D108" s="153"/>
      <c r="E108" s="153"/>
      <c r="F108" s="153"/>
      <c r="G108" s="153"/>
      <c r="H108" s="153"/>
      <c r="I108" s="153"/>
      <c r="J108" s="153"/>
      <c r="K108" s="153"/>
      <c r="L108" s="154"/>
    </row>
    <row r="109" spans="1:12">
      <c r="A109" s="8"/>
      <c r="B109" s="152"/>
      <c r="C109" s="153"/>
      <c r="D109" s="153"/>
      <c r="E109" s="153"/>
      <c r="F109" s="153"/>
      <c r="G109" s="153"/>
      <c r="H109" s="153"/>
      <c r="I109" s="153"/>
      <c r="J109" s="153"/>
      <c r="K109" s="153"/>
      <c r="L109" s="154"/>
    </row>
    <row r="110" spans="1:12">
      <c r="A110" s="8"/>
      <c r="B110" s="152"/>
      <c r="C110" s="153"/>
      <c r="D110" s="153"/>
      <c r="E110" s="153"/>
      <c r="F110" s="153"/>
      <c r="G110" s="153"/>
      <c r="H110" s="153"/>
      <c r="I110" s="153"/>
      <c r="J110" s="153"/>
      <c r="K110" s="153"/>
      <c r="L110" s="154"/>
    </row>
    <row r="111" spans="1:12">
      <c r="A111" s="8"/>
      <c r="B111" s="152"/>
      <c r="C111" s="153"/>
      <c r="D111" s="153"/>
      <c r="E111" s="153"/>
      <c r="F111" s="153"/>
      <c r="G111" s="153"/>
      <c r="H111" s="153"/>
      <c r="I111" s="153"/>
      <c r="J111" s="153"/>
      <c r="K111" s="153"/>
      <c r="L111" s="154"/>
    </row>
    <row r="112" spans="1:12">
      <c r="A112" s="8"/>
      <c r="B112" s="152"/>
      <c r="C112" s="153"/>
      <c r="D112" s="153"/>
      <c r="E112" s="153"/>
      <c r="F112" s="153"/>
      <c r="G112" s="153"/>
      <c r="H112" s="153"/>
      <c r="I112" s="153"/>
      <c r="J112" s="153"/>
      <c r="K112" s="153"/>
      <c r="L112" s="154"/>
    </row>
    <row r="113" spans="1:12">
      <c r="A113" s="8"/>
      <c r="B113" s="152"/>
      <c r="C113" s="153"/>
      <c r="D113" s="153"/>
      <c r="E113" s="153"/>
      <c r="F113" s="153"/>
      <c r="G113" s="153"/>
      <c r="H113" s="153"/>
      <c r="I113" s="153"/>
      <c r="J113" s="153"/>
      <c r="K113" s="153"/>
      <c r="L113" s="154"/>
    </row>
    <row r="114" spans="1:12" ht="13.5" thickBot="1">
      <c r="A114" s="8"/>
      <c r="B114" s="197"/>
      <c r="C114" s="198"/>
      <c r="D114" s="198"/>
      <c r="E114" s="198"/>
      <c r="F114" s="198"/>
      <c r="G114" s="198"/>
      <c r="H114" s="198"/>
      <c r="I114" s="198"/>
      <c r="J114" s="198"/>
      <c r="K114" s="198"/>
      <c r="L114" s="199"/>
    </row>
    <row r="115" spans="1:12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</row>
    <row r="116" spans="1:12">
      <c r="A116" s="8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</row>
    <row r="117" spans="1:12">
      <c r="A117" s="8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</row>
    <row r="118" spans="1:12">
      <c r="A118" s="8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</row>
    <row r="119" spans="1:12">
      <c r="A119" s="8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</row>
    <row r="120" spans="1:12">
      <c r="A120" s="8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</row>
    <row r="121" spans="1:12">
      <c r="A121" s="8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</row>
    <row r="122" spans="1:12">
      <c r="A122" s="8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</row>
    <row r="123" spans="1:12">
      <c r="A123" s="8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</row>
    <row r="124" spans="1:12">
      <c r="A124" s="8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</row>
    <row r="125" spans="1:12">
      <c r="A125" s="8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spans="1:1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</row>
    <row r="253" spans="1:1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1:1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</row>
    <row r="255" spans="1:1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spans="1:1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</row>
    <row r="257" spans="1:1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</row>
    <row r="258" spans="1:1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</row>
    <row r="259" spans="1:1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</row>
    <row r="260" spans="1:1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spans="1:1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spans="1:1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spans="1:1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spans="1:1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</row>
    <row r="265" spans="1:1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</row>
    <row r="266" spans="1:1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</row>
    <row r="267" spans="1:1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</row>
    <row r="268" spans="1:1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</row>
    <row r="269" spans="1:1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</row>
    <row r="270" spans="1:1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</row>
    <row r="271" spans="1:1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spans="1:1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</row>
    <row r="273" spans="1:1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</row>
    <row r="274" spans="1:1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</row>
    <row r="275" spans="1:1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</row>
    <row r="276" spans="1:1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</row>
    <row r="277" spans="1:1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</row>
    <row r="278" spans="1:1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</row>
    <row r="279" spans="1:1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</row>
    <row r="280" spans="1:1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</row>
    <row r="281" spans="1:1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</row>
    <row r="282" spans="1:1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</row>
    <row r="283" spans="1:1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</row>
    <row r="284" spans="1:1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</row>
    <row r="285" spans="1:1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</row>
    <row r="286" spans="1:1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</row>
    <row r="287" spans="1:1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</row>
    <row r="288" spans="1:1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</row>
    <row r="289" spans="1:1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</row>
    <row r="290" spans="1:1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</row>
    <row r="291" spans="1:1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</row>
    <row r="292" spans="1:1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</row>
    <row r="293" spans="1:1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</row>
    <row r="294" spans="1:1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</row>
    <row r="295" spans="1:1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</row>
    <row r="296" spans="1:1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</row>
    <row r="297" spans="1:1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</row>
    <row r="298" spans="1:1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</row>
    <row r="299" spans="1:1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</row>
    <row r="300" spans="1:1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</row>
    <row r="301" spans="1:1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</row>
    <row r="302" spans="1:1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</row>
    <row r="303" spans="1:1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</row>
    <row r="304" spans="1:1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</row>
    <row r="305" spans="1:1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</row>
    <row r="306" spans="1:1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</row>
    <row r="307" spans="1:1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</row>
    <row r="308" spans="1:1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</row>
    <row r="309" spans="1:1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</row>
    <row r="310" spans="1:1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</row>
    <row r="313" spans="1:1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</row>
    <row r="314" spans="1:1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</row>
    <row r="315" spans="1:1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</row>
    <row r="316" spans="1:1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</row>
    <row r="317" spans="1:1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</row>
    <row r="318" spans="1:1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</row>
    <row r="319" spans="1:1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</row>
    <row r="320" spans="1:1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</row>
    <row r="321" spans="1:1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</row>
    <row r="322" spans="1:1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</row>
    <row r="323" spans="1:1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</row>
    <row r="324" spans="1:1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</row>
    <row r="325" spans="1:1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</row>
    <row r="326" spans="1:1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</row>
    <row r="327" spans="1:1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</row>
    <row r="328" spans="1:1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</row>
    <row r="329" spans="1:1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</row>
    <row r="330" spans="1:1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</row>
    <row r="331" spans="1:1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</row>
    <row r="332" spans="1:1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</row>
    <row r="333" spans="1:1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</row>
    <row r="334" spans="1:1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</row>
    <row r="335" spans="1:1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</row>
    <row r="336" spans="1:1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</row>
    <row r="337" spans="1:1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</row>
    <row r="338" spans="1:1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</row>
    <row r="339" spans="1:1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</row>
    <row r="340" spans="1:1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</row>
    <row r="341" spans="1:1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</row>
    <row r="342" spans="1:1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</row>
    <row r="343" spans="1:1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</row>
    <row r="344" spans="1:1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</row>
    <row r="345" spans="1:1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</row>
    <row r="346" spans="1:1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</row>
    <row r="347" spans="1:1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</row>
    <row r="348" spans="1:1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</row>
    <row r="349" spans="1:1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</row>
    <row r="350" spans="1:1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</row>
    <row r="351" spans="1:1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</row>
    <row r="352" spans="1:1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</row>
    <row r="353" spans="1:1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</row>
    <row r="354" spans="1:1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</row>
    <row r="355" spans="1:1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</row>
    <row r="356" spans="1:1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</row>
    <row r="357" spans="1:1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</row>
    <row r="358" spans="1:1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</row>
    <row r="359" spans="1:1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</row>
    <row r="360" spans="1:1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</row>
    <row r="361" spans="1:1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</row>
    <row r="362" spans="1:1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</row>
    <row r="363" spans="1:1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</row>
    <row r="364" spans="1:1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</row>
    <row r="365" spans="1:1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</row>
    <row r="366" spans="1:1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</row>
    <row r="367" spans="1:1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</row>
    <row r="368" spans="1:1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</row>
    <row r="369" spans="1:1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</row>
    <row r="370" spans="1:1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</row>
    <row r="371" spans="1:1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</row>
    <row r="372" spans="1:1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</row>
    <row r="373" spans="1:1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</row>
    <row r="374" spans="1:1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</row>
    <row r="375" spans="1:1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</row>
    <row r="376" spans="1:1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</row>
    <row r="377" spans="1:1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</row>
  </sheetData>
  <sheetProtection sheet="1" objects="1" scenarios="1"/>
  <mergeCells count="44">
    <mergeCell ref="B51:L51"/>
    <mergeCell ref="B52:L52"/>
    <mergeCell ref="B53:L53"/>
    <mergeCell ref="B54:L54"/>
    <mergeCell ref="B59:L59"/>
    <mergeCell ref="B60:L60"/>
    <mergeCell ref="B55:L55"/>
    <mergeCell ref="B56:L56"/>
    <mergeCell ref="B57:L57"/>
    <mergeCell ref="B58:L58"/>
    <mergeCell ref="A1:L2"/>
    <mergeCell ref="J4:L4"/>
    <mergeCell ref="B98:L98"/>
    <mergeCell ref="A10:D10"/>
    <mergeCell ref="A88:D88"/>
    <mergeCell ref="A8:C8"/>
    <mergeCell ref="J62:L62"/>
    <mergeCell ref="A62:C62"/>
    <mergeCell ref="B94:L94"/>
    <mergeCell ref="B95:L95"/>
    <mergeCell ref="B96:L96"/>
    <mergeCell ref="B97:L97"/>
    <mergeCell ref="B90:L90"/>
    <mergeCell ref="B91:L91"/>
    <mergeCell ref="B92:L92"/>
    <mergeCell ref="B93:L93"/>
    <mergeCell ref="B103:L103"/>
    <mergeCell ref="B104:L104"/>
    <mergeCell ref="B105:L105"/>
    <mergeCell ref="B106:L106"/>
    <mergeCell ref="B99:L99"/>
    <mergeCell ref="B100:L100"/>
    <mergeCell ref="B101:L101"/>
    <mergeCell ref="B102:L102"/>
    <mergeCell ref="A61:L61"/>
    <mergeCell ref="A115:L115"/>
    <mergeCell ref="B111:L111"/>
    <mergeCell ref="B112:L112"/>
    <mergeCell ref="B113:L113"/>
    <mergeCell ref="B114:L114"/>
    <mergeCell ref="B107:L107"/>
    <mergeCell ref="B108:L108"/>
    <mergeCell ref="B109:L109"/>
    <mergeCell ref="B110:L110"/>
  </mergeCells>
  <phoneticPr fontId="0" type="noConversion"/>
  <conditionalFormatting sqref="L89">
    <cfRule type="cellIs" dxfId="8" priority="1" stopIfTrue="1" operator="between">
      <formula>0.9</formula>
      <formula>1</formula>
    </cfRule>
    <cfRule type="cellIs" dxfId="7" priority="2" stopIfTrue="1" operator="between">
      <formula>0.89</formula>
      <formula>0.75</formula>
    </cfRule>
    <cfRule type="cellIs" dxfId="6" priority="3" stopIfTrue="1" operator="between">
      <formula>0.74</formula>
      <formula>0</formula>
    </cfRule>
  </conditionalFormatting>
  <printOptions horizontalCentered="1"/>
  <pageMargins left="0.25" right="0.25" top="1" bottom="0" header="0.5" footer="0.5"/>
  <pageSetup scale="86" orientation="portrait" r:id="rId1"/>
  <headerFooter alignWithMargins="0">
    <oddFooter>Page &amp;P of &amp;N</oddFooter>
  </headerFooter>
  <rowBreaks count="1" manualBreakCount="1">
    <brk id="6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62"/>
  <sheetViews>
    <sheetView zoomScaleNormal="100" workbookViewId="0">
      <selection activeCell="B55" sqref="B55:L55"/>
    </sheetView>
  </sheetViews>
  <sheetFormatPr defaultRowHeight="12.75"/>
  <cols>
    <col min="3" max="3" width="12.28515625" bestFit="1" customWidth="1"/>
    <col min="7" max="7" width="8.42578125" customWidth="1"/>
    <col min="8" max="8" width="13.28515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4" spans="1:13" ht="15">
      <c r="A4" s="2" t="s">
        <v>1</v>
      </c>
      <c r="B4" s="2"/>
      <c r="C4" s="76">
        <f>'IC Summary-Golf'!D4</f>
        <v>0</v>
      </c>
      <c r="D4" s="80"/>
      <c r="E4" s="80"/>
      <c r="F4" s="81"/>
    </row>
    <row r="5" spans="1:13" ht="15">
      <c r="A5" s="2" t="s">
        <v>2</v>
      </c>
      <c r="B5" s="2"/>
      <c r="C5" s="76">
        <f>'IC Summary-Golf'!D5</f>
        <v>0</v>
      </c>
      <c r="D5" s="80"/>
      <c r="E5" s="80"/>
      <c r="F5" s="81"/>
    </row>
    <row r="6" spans="1:13" ht="15">
      <c r="A6" s="2" t="s">
        <v>3</v>
      </c>
      <c r="B6" s="2"/>
      <c r="C6" s="77">
        <f>'IC Summary-Golf'!D6</f>
        <v>0</v>
      </c>
      <c r="D6" s="80"/>
      <c r="E6" s="80"/>
      <c r="F6" s="81"/>
    </row>
    <row r="8" spans="1:13">
      <c r="A8" s="142" t="s">
        <v>135</v>
      </c>
      <c r="B8" s="142"/>
      <c r="C8" s="142"/>
    </row>
    <row r="10" spans="1:13">
      <c r="A10" s="142" t="s">
        <v>349</v>
      </c>
      <c r="B10" s="142"/>
      <c r="C10" s="142"/>
      <c r="G10" s="4" t="s">
        <v>5</v>
      </c>
      <c r="H10" s="4" t="s">
        <v>6</v>
      </c>
      <c r="I10" s="4" t="s">
        <v>7</v>
      </c>
      <c r="J10" s="4" t="s">
        <v>253</v>
      </c>
      <c r="L10" s="2" t="s">
        <v>4</v>
      </c>
    </row>
    <row r="12" spans="1:13">
      <c r="A12" t="s">
        <v>198</v>
      </c>
      <c r="G12" s="56">
        <f>IF(J12=99, 0, 10)</f>
        <v>10</v>
      </c>
      <c r="H12" s="57">
        <v>5</v>
      </c>
      <c r="I12" s="58">
        <v>0</v>
      </c>
      <c r="J12" s="84"/>
      <c r="K12" s="96"/>
      <c r="L12" s="86"/>
    </row>
    <row r="13" spans="1:13">
      <c r="A13" t="s">
        <v>350</v>
      </c>
      <c r="G13" s="2"/>
      <c r="H13" s="2"/>
      <c r="I13" s="2"/>
      <c r="J13" s="89"/>
      <c r="K13" s="96"/>
      <c r="L13" s="96"/>
    </row>
    <row r="14" spans="1:13">
      <c r="G14" s="2"/>
      <c r="H14" s="2"/>
      <c r="I14" s="2"/>
      <c r="J14" s="89"/>
      <c r="K14" s="96"/>
      <c r="L14" s="96"/>
    </row>
    <row r="15" spans="1:13">
      <c r="A15" t="s">
        <v>351</v>
      </c>
      <c r="G15" s="2"/>
      <c r="H15" s="2"/>
      <c r="I15" s="2"/>
      <c r="J15" s="89"/>
      <c r="K15" s="96"/>
      <c r="L15" s="96"/>
    </row>
    <row r="16" spans="1:13">
      <c r="A16" t="s">
        <v>199</v>
      </c>
      <c r="G16" s="56">
        <f>IF(J16=99, 0, 4)</f>
        <v>4</v>
      </c>
      <c r="H16" s="57">
        <v>2</v>
      </c>
      <c r="I16" s="58">
        <v>0</v>
      </c>
      <c r="J16" s="84"/>
      <c r="K16" s="96"/>
      <c r="L16" s="86"/>
    </row>
    <row r="17" spans="1:12">
      <c r="A17" t="s">
        <v>156</v>
      </c>
      <c r="G17" s="56">
        <f>IF(J17=99, 0, 2)</f>
        <v>2</v>
      </c>
      <c r="H17" s="57">
        <v>1</v>
      </c>
      <c r="I17" s="58">
        <v>0</v>
      </c>
      <c r="J17" s="84"/>
      <c r="K17" s="96"/>
      <c r="L17" s="86"/>
    </row>
    <row r="18" spans="1:12">
      <c r="A18" t="s">
        <v>157</v>
      </c>
      <c r="G18" s="56">
        <f>IF(J18=99, 0, 2)</f>
        <v>2</v>
      </c>
      <c r="H18" s="57">
        <v>1</v>
      </c>
      <c r="I18" s="58">
        <v>0</v>
      </c>
      <c r="J18" s="84"/>
      <c r="K18" s="96"/>
      <c r="L18" s="86"/>
    </row>
    <row r="19" spans="1:12">
      <c r="A19" t="s">
        <v>158</v>
      </c>
      <c r="G19" s="56">
        <f>IF(J19=99, 0, 2)</f>
        <v>2</v>
      </c>
      <c r="H19" s="57">
        <v>1</v>
      </c>
      <c r="I19" s="58">
        <v>0</v>
      </c>
      <c r="J19" s="84"/>
      <c r="K19" s="96"/>
      <c r="L19" s="86"/>
    </row>
    <row r="20" spans="1:12">
      <c r="G20" s="59"/>
      <c r="H20" s="59"/>
      <c r="I20" s="59"/>
      <c r="J20" s="88"/>
      <c r="K20" s="96"/>
      <c r="L20" s="88"/>
    </row>
    <row r="21" spans="1:12">
      <c r="A21" t="s">
        <v>352</v>
      </c>
      <c r="G21" s="2"/>
      <c r="H21" s="2"/>
      <c r="I21" s="2"/>
      <c r="J21" s="89"/>
      <c r="K21" s="96"/>
      <c r="L21" s="96"/>
    </row>
    <row r="22" spans="1:12">
      <c r="A22" t="s">
        <v>159</v>
      </c>
      <c r="G22" s="56">
        <f>IF(J22=99, 0, 10)</f>
        <v>10</v>
      </c>
      <c r="H22" s="57">
        <v>5</v>
      </c>
      <c r="I22" s="58">
        <v>0</v>
      </c>
      <c r="J22" s="84"/>
      <c r="K22" s="96"/>
      <c r="L22" s="86"/>
    </row>
    <row r="23" spans="1:12">
      <c r="A23" t="s">
        <v>160</v>
      </c>
      <c r="G23" s="56">
        <f>IF(J23=99, 0, 10)</f>
        <v>10</v>
      </c>
      <c r="H23" s="57">
        <v>5</v>
      </c>
      <c r="I23" s="58">
        <v>0</v>
      </c>
      <c r="J23" s="84"/>
      <c r="K23" s="96"/>
      <c r="L23" s="86"/>
    </row>
    <row r="24" spans="1:12">
      <c r="A24" t="s">
        <v>161</v>
      </c>
      <c r="G24" s="56">
        <f>IF(J24=99, 0, 4)</f>
        <v>4</v>
      </c>
      <c r="H24" s="57">
        <v>2</v>
      </c>
      <c r="I24" s="58">
        <v>0</v>
      </c>
      <c r="J24" s="84"/>
      <c r="K24" s="96"/>
      <c r="L24" s="86"/>
    </row>
    <row r="25" spans="1:12">
      <c r="A25" t="s">
        <v>162</v>
      </c>
      <c r="G25" s="59"/>
      <c r="H25" s="59"/>
      <c r="I25" s="59"/>
      <c r="J25" s="88"/>
      <c r="K25" s="97"/>
      <c r="L25" s="88"/>
    </row>
    <row r="26" spans="1:12">
      <c r="G26" s="59"/>
      <c r="H26" s="59"/>
      <c r="I26" s="59"/>
      <c r="J26" s="88"/>
      <c r="K26" s="97"/>
      <c r="L26" s="88"/>
    </row>
    <row r="27" spans="1:12">
      <c r="A27" t="s">
        <v>353</v>
      </c>
      <c r="G27" s="55"/>
      <c r="H27" s="55"/>
      <c r="I27" s="55"/>
      <c r="J27" s="87"/>
      <c r="K27" s="96"/>
      <c r="L27" s="88"/>
    </row>
    <row r="28" spans="1:12">
      <c r="A28" t="s">
        <v>301</v>
      </c>
      <c r="G28" s="56">
        <f>IF(J28=99, 0, 4)</f>
        <v>4</v>
      </c>
      <c r="H28" s="57">
        <v>2</v>
      </c>
      <c r="I28" s="58">
        <v>0</v>
      </c>
      <c r="J28" s="84"/>
      <c r="K28" s="96"/>
      <c r="L28" s="86"/>
    </row>
    <row r="29" spans="1:12">
      <c r="A29" t="s">
        <v>268</v>
      </c>
      <c r="G29" s="56">
        <f>IF(J29=99, 0, 4)</f>
        <v>4</v>
      </c>
      <c r="H29" s="57">
        <v>2</v>
      </c>
      <c r="I29" s="58">
        <v>0</v>
      </c>
      <c r="J29" s="84"/>
      <c r="K29" s="96"/>
      <c r="L29" s="86"/>
    </row>
    <row r="30" spans="1:12">
      <c r="A30" t="s">
        <v>269</v>
      </c>
      <c r="G30" s="56">
        <f>IF(J30=99, 0, 2)</f>
        <v>2</v>
      </c>
      <c r="H30" s="57">
        <v>1</v>
      </c>
      <c r="I30" s="58">
        <v>0</v>
      </c>
      <c r="J30" s="84"/>
      <c r="K30" s="96"/>
      <c r="L30" s="86"/>
    </row>
    <row r="31" spans="1:12">
      <c r="A31" t="s">
        <v>270</v>
      </c>
      <c r="G31" s="56">
        <f>IF(J31=99, 0, 2)</f>
        <v>2</v>
      </c>
      <c r="H31" s="57">
        <v>1</v>
      </c>
      <c r="I31" s="58">
        <v>0</v>
      </c>
      <c r="J31" s="84"/>
      <c r="K31" s="96"/>
      <c r="L31" s="86"/>
    </row>
    <row r="32" spans="1:12">
      <c r="A32" t="s">
        <v>201</v>
      </c>
      <c r="G32" s="2"/>
      <c r="H32" s="2"/>
      <c r="I32" s="2"/>
      <c r="J32" s="89"/>
      <c r="K32" s="96"/>
      <c r="L32" s="96"/>
    </row>
    <row r="33" spans="1:18">
      <c r="A33" t="s">
        <v>277</v>
      </c>
      <c r="G33" s="56">
        <f>IF(J33=99, 0, 2)</f>
        <v>2</v>
      </c>
      <c r="H33" s="57">
        <v>1</v>
      </c>
      <c r="I33" s="58">
        <v>0</v>
      </c>
      <c r="J33" s="84"/>
      <c r="K33" s="96"/>
      <c r="L33" s="86"/>
    </row>
    <row r="34" spans="1:18">
      <c r="A34" t="s">
        <v>278</v>
      </c>
      <c r="G34" s="59"/>
      <c r="H34" s="59"/>
      <c r="I34" s="59"/>
      <c r="J34" s="88"/>
      <c r="K34" s="97"/>
      <c r="L34" s="88"/>
    </row>
    <row r="35" spans="1:18">
      <c r="G35" s="2"/>
      <c r="H35" s="2"/>
      <c r="I35" s="2"/>
      <c r="J35" s="89"/>
      <c r="K35" s="96"/>
      <c r="L35" s="90"/>
    </row>
    <row r="36" spans="1:18">
      <c r="A36" t="s">
        <v>302</v>
      </c>
      <c r="G36" s="2"/>
      <c r="H36" s="2"/>
      <c r="I36" s="2"/>
      <c r="J36" s="96"/>
      <c r="K36" s="96"/>
      <c r="L36" s="96"/>
    </row>
    <row r="37" spans="1:18">
      <c r="A37" t="s">
        <v>273</v>
      </c>
      <c r="G37" s="56">
        <f>IF(J37=99, 0, 8)</f>
        <v>8</v>
      </c>
      <c r="H37" s="57">
        <v>4</v>
      </c>
      <c r="I37" s="58">
        <v>0</v>
      </c>
      <c r="J37" s="84"/>
      <c r="K37" s="96"/>
      <c r="L37" s="86"/>
    </row>
    <row r="38" spans="1:18">
      <c r="A38" t="s">
        <v>275</v>
      </c>
      <c r="G38" s="56">
        <f>IF(J38=99, 0, 8)</f>
        <v>8</v>
      </c>
      <c r="H38" s="57">
        <v>4</v>
      </c>
      <c r="I38" s="58">
        <v>0</v>
      </c>
      <c r="J38" s="84"/>
      <c r="K38" s="96"/>
      <c r="L38" s="86"/>
    </row>
    <row r="39" spans="1:18">
      <c r="A39" t="s">
        <v>274</v>
      </c>
      <c r="G39" s="2"/>
      <c r="H39" s="2"/>
      <c r="I39" s="2"/>
      <c r="J39" s="89"/>
      <c r="K39" s="96"/>
      <c r="L39" s="96"/>
    </row>
    <row r="40" spans="1:18">
      <c r="A40" t="s">
        <v>276</v>
      </c>
      <c r="G40" s="56">
        <f>IF(J40=99, 0, 4)</f>
        <v>4</v>
      </c>
      <c r="H40" s="57">
        <v>2</v>
      </c>
      <c r="I40" s="58">
        <v>0</v>
      </c>
      <c r="J40" s="84"/>
      <c r="K40" s="96"/>
      <c r="L40" s="86"/>
    </row>
    <row r="41" spans="1:18">
      <c r="G41" s="2"/>
      <c r="H41" s="2"/>
      <c r="I41" s="2"/>
      <c r="J41" s="89"/>
      <c r="K41" s="96"/>
      <c r="L41" s="96"/>
    </row>
    <row r="42" spans="1:18">
      <c r="A42" t="s">
        <v>303</v>
      </c>
      <c r="G42" s="56">
        <f>IF(J42=99, 0, 2)</f>
        <v>2</v>
      </c>
      <c r="H42" s="57">
        <v>1</v>
      </c>
      <c r="I42" s="58">
        <v>0</v>
      </c>
      <c r="J42" s="84"/>
      <c r="K42" s="96"/>
      <c r="L42" s="86"/>
    </row>
    <row r="43" spans="1:18">
      <c r="G43" s="59"/>
      <c r="H43" s="59"/>
      <c r="I43" s="59"/>
      <c r="J43" s="88"/>
      <c r="K43" s="96"/>
      <c r="L43" s="88"/>
    </row>
    <row r="44" spans="1:18">
      <c r="A44" t="s">
        <v>304</v>
      </c>
      <c r="G44" s="56">
        <f>IF(J44=99, 0, 4)</f>
        <v>4</v>
      </c>
      <c r="H44" s="57">
        <v>2</v>
      </c>
      <c r="I44" s="58">
        <v>0</v>
      </c>
      <c r="J44" s="84"/>
      <c r="K44" s="96"/>
      <c r="L44" s="86"/>
    </row>
    <row r="45" spans="1:18">
      <c r="G45" s="59"/>
      <c r="H45" s="59"/>
      <c r="I45" s="59"/>
      <c r="J45" s="88"/>
      <c r="K45" s="97"/>
      <c r="L45" s="88"/>
      <c r="N45" s="6"/>
      <c r="O45" s="6"/>
      <c r="P45" s="6"/>
      <c r="Q45" s="3"/>
      <c r="R45" s="6"/>
    </row>
    <row r="46" spans="1:18">
      <c r="A46" t="s">
        <v>354</v>
      </c>
      <c r="G46" s="2"/>
      <c r="H46" s="2"/>
      <c r="I46" s="2"/>
      <c r="J46" s="89"/>
      <c r="K46" s="96"/>
      <c r="L46" s="96"/>
    </row>
    <row r="47" spans="1:18">
      <c r="A47" t="s">
        <v>164</v>
      </c>
      <c r="G47" s="56">
        <f>IF(J47=99, 0, 2)</f>
        <v>2</v>
      </c>
      <c r="H47" s="57">
        <v>1</v>
      </c>
      <c r="I47" s="58">
        <v>0</v>
      </c>
      <c r="J47" s="84"/>
      <c r="K47" s="96"/>
      <c r="L47" s="86"/>
    </row>
    <row r="48" spans="1:18">
      <c r="A48" t="s">
        <v>279</v>
      </c>
      <c r="G48" s="56">
        <f>IF(J48=99, 0, 2)</f>
        <v>2</v>
      </c>
      <c r="H48" s="57">
        <v>1</v>
      </c>
      <c r="I48" s="58">
        <v>0</v>
      </c>
      <c r="J48" s="84"/>
      <c r="K48" s="96"/>
      <c r="L48" s="86"/>
    </row>
    <row r="49" spans="1:12">
      <c r="G49" s="59"/>
      <c r="H49" s="59"/>
      <c r="I49" s="59"/>
      <c r="J49" s="59"/>
      <c r="K49" s="60"/>
      <c r="L49" s="59"/>
    </row>
    <row r="50" spans="1:12">
      <c r="A50" s="142" t="s">
        <v>163</v>
      </c>
      <c r="B50" s="142"/>
      <c r="C50" s="142"/>
      <c r="D50" s="142"/>
      <c r="G50" s="2">
        <f>SUM(G12:G48)</f>
        <v>88</v>
      </c>
      <c r="H50" s="2"/>
      <c r="I50" s="2"/>
      <c r="J50" s="2"/>
      <c r="K50" s="2"/>
      <c r="L50" s="61">
        <f>SUM(L12:L48)</f>
        <v>0</v>
      </c>
    </row>
    <row r="51" spans="1:12" ht="13.5" thickBot="1">
      <c r="G51" s="2"/>
      <c r="H51" s="2"/>
      <c r="I51" s="2"/>
      <c r="J51" s="2"/>
      <c r="K51" s="2"/>
      <c r="L51" s="64">
        <f>L50/G50</f>
        <v>0</v>
      </c>
    </row>
    <row r="52" spans="1:12" ht="12.75" customHeight="1">
      <c r="A52" s="2" t="s">
        <v>69</v>
      </c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9"/>
    </row>
    <row r="53" spans="1:12">
      <c r="A53" s="8"/>
      <c r="B53" s="164"/>
      <c r="C53" s="165"/>
      <c r="D53" s="165"/>
      <c r="E53" s="165"/>
      <c r="F53" s="165"/>
      <c r="G53" s="165"/>
      <c r="H53" s="165"/>
      <c r="I53" s="165"/>
      <c r="J53" s="165"/>
      <c r="K53" s="165"/>
      <c r="L53" s="166"/>
    </row>
    <row r="54" spans="1:12">
      <c r="A54" s="8"/>
      <c r="B54" s="164"/>
      <c r="C54" s="165"/>
      <c r="D54" s="165"/>
      <c r="E54" s="165"/>
      <c r="F54" s="165"/>
      <c r="G54" s="165"/>
      <c r="H54" s="165"/>
      <c r="I54" s="165"/>
      <c r="J54" s="165"/>
      <c r="K54" s="165"/>
      <c r="L54" s="166"/>
    </row>
    <row r="55" spans="1:12">
      <c r="A55" s="8"/>
      <c r="B55" s="164"/>
      <c r="C55" s="165"/>
      <c r="D55" s="165"/>
      <c r="E55" s="165"/>
      <c r="F55" s="165"/>
      <c r="G55" s="165"/>
      <c r="H55" s="165"/>
      <c r="I55" s="165"/>
      <c r="J55" s="165"/>
      <c r="K55" s="165"/>
      <c r="L55" s="166"/>
    </row>
    <row r="56" spans="1:12">
      <c r="A56" s="8"/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6"/>
    </row>
    <row r="57" spans="1:12">
      <c r="A57" s="8"/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6"/>
    </row>
    <row r="58" spans="1:12">
      <c r="A58" s="8"/>
      <c r="B58" s="164"/>
      <c r="C58" s="165"/>
      <c r="D58" s="165"/>
      <c r="E58" s="165"/>
      <c r="F58" s="165"/>
      <c r="G58" s="165"/>
      <c r="H58" s="165"/>
      <c r="I58" s="165"/>
      <c r="J58" s="165"/>
      <c r="K58" s="165"/>
      <c r="L58" s="166"/>
    </row>
    <row r="59" spans="1:12">
      <c r="A59" s="8"/>
      <c r="B59" s="164"/>
      <c r="C59" s="165"/>
      <c r="D59" s="165"/>
      <c r="E59" s="165"/>
      <c r="F59" s="165"/>
      <c r="G59" s="165"/>
      <c r="H59" s="165"/>
      <c r="I59" s="165"/>
      <c r="J59" s="165"/>
      <c r="K59" s="165"/>
      <c r="L59" s="166"/>
    </row>
    <row r="60" spans="1:12">
      <c r="A60" s="8"/>
      <c r="B60" s="164"/>
      <c r="C60" s="165"/>
      <c r="D60" s="165"/>
      <c r="E60" s="165"/>
      <c r="F60" s="165"/>
      <c r="G60" s="165"/>
      <c r="H60" s="165"/>
      <c r="I60" s="165"/>
      <c r="J60" s="165"/>
      <c r="K60" s="165"/>
      <c r="L60" s="166"/>
    </row>
    <row r="61" spans="1:12" ht="13.5" thickBot="1">
      <c r="A61" s="8"/>
      <c r="B61" s="170"/>
      <c r="C61" s="171"/>
      <c r="D61" s="171"/>
      <c r="E61" s="171"/>
      <c r="F61" s="171"/>
      <c r="G61" s="171"/>
      <c r="H61" s="171"/>
      <c r="I61" s="171"/>
      <c r="J61" s="171"/>
      <c r="K61" s="171"/>
      <c r="L61" s="172"/>
    </row>
    <row r="62" spans="1:12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</row>
  </sheetData>
  <sheetProtection sheet="1" objects="1" scenarios="1"/>
  <mergeCells count="15">
    <mergeCell ref="B61:L61"/>
    <mergeCell ref="B57:L57"/>
    <mergeCell ref="B58:L58"/>
    <mergeCell ref="B59:L59"/>
    <mergeCell ref="B60:L60"/>
    <mergeCell ref="A62:L62"/>
    <mergeCell ref="B54:L54"/>
    <mergeCell ref="B55:L55"/>
    <mergeCell ref="B56:L56"/>
    <mergeCell ref="A1:L2"/>
    <mergeCell ref="A50:D50"/>
    <mergeCell ref="A8:C8"/>
    <mergeCell ref="A10:C10"/>
    <mergeCell ref="B52:L52"/>
    <mergeCell ref="B53:L53"/>
  </mergeCells>
  <phoneticPr fontId="0" type="noConversion"/>
  <conditionalFormatting sqref="L51">
    <cfRule type="cellIs" dxfId="5" priority="1" stopIfTrue="1" operator="between">
      <formula>0.9</formula>
      <formula>1</formula>
    </cfRule>
    <cfRule type="cellIs" dxfId="4" priority="2" stopIfTrue="1" operator="between">
      <formula>0.89</formula>
      <formula>0.75</formula>
    </cfRule>
    <cfRule type="cellIs" dxfId="3" priority="3" stopIfTrue="1" operator="between">
      <formula>0.74</formula>
      <formula>0</formula>
    </cfRule>
  </conditionalFormatting>
  <printOptions horizontalCentered="1"/>
  <pageMargins left="0.25" right="0.25" top="1" bottom="0.25" header="0.5" footer="0.5"/>
  <pageSetup scale="85" orientation="portrait" r:id="rId1"/>
  <headerFooter alignWithMargins="0"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M60"/>
  <sheetViews>
    <sheetView tabSelected="1" zoomScaleNormal="100" workbookViewId="0">
      <selection activeCell="E12" sqref="E12"/>
    </sheetView>
  </sheetViews>
  <sheetFormatPr defaultRowHeight="12.75"/>
  <cols>
    <col min="3" max="3" width="12.28515625" bestFit="1" customWidth="1"/>
    <col min="7" max="7" width="8.42578125" customWidth="1"/>
    <col min="8" max="8" width="13.28515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5"/>
    </row>
    <row r="2" spans="1:13" ht="13.5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  <c r="M2" s="5"/>
    </row>
    <row r="4" spans="1:13" ht="15">
      <c r="A4" s="2" t="s">
        <v>1</v>
      </c>
      <c r="B4" s="2"/>
      <c r="C4" s="76">
        <f>'IC Summary-Golf'!D4</f>
        <v>0</v>
      </c>
      <c r="D4" s="80"/>
      <c r="E4" s="80"/>
      <c r="F4" s="81"/>
    </row>
    <row r="5" spans="1:13" ht="15">
      <c r="A5" s="2" t="s">
        <v>2</v>
      </c>
      <c r="B5" s="2"/>
      <c r="C5" s="76">
        <f>'IC Summary-Golf'!D5</f>
        <v>0</v>
      </c>
      <c r="D5" s="80"/>
      <c r="E5" s="80"/>
      <c r="F5" s="81"/>
    </row>
    <row r="6" spans="1:13" ht="15">
      <c r="A6" s="2" t="s">
        <v>3</v>
      </c>
      <c r="B6" s="2"/>
      <c r="C6" s="77">
        <f>'IC Summary-Golf'!D6</f>
        <v>0</v>
      </c>
      <c r="D6" s="80"/>
      <c r="E6" s="80"/>
      <c r="F6" s="81"/>
    </row>
    <row r="8" spans="1:13">
      <c r="A8" s="142" t="s">
        <v>136</v>
      </c>
      <c r="B8" s="142"/>
      <c r="C8" s="142"/>
      <c r="D8" s="142"/>
    </row>
    <row r="10" spans="1:13">
      <c r="A10" s="142" t="s">
        <v>355</v>
      </c>
      <c r="B10" s="142"/>
      <c r="C10" s="142"/>
      <c r="G10" s="4" t="s">
        <v>5</v>
      </c>
      <c r="H10" s="4" t="s">
        <v>6</v>
      </c>
      <c r="I10" s="4" t="s">
        <v>7</v>
      </c>
      <c r="J10" s="4" t="s">
        <v>253</v>
      </c>
      <c r="L10" s="2" t="s">
        <v>4</v>
      </c>
    </row>
    <row r="12" spans="1:13">
      <c r="A12" t="s">
        <v>165</v>
      </c>
      <c r="G12" s="6"/>
      <c r="H12" s="6"/>
      <c r="I12" s="6"/>
      <c r="J12" s="6"/>
      <c r="K12" t="s">
        <v>14</v>
      </c>
      <c r="L12" s="3"/>
    </row>
    <row r="13" spans="1:13">
      <c r="A13" t="s">
        <v>159</v>
      </c>
      <c r="G13" s="56">
        <f>IF(J13=99, 0, 10)</f>
        <v>10</v>
      </c>
      <c r="H13" s="57">
        <v>5</v>
      </c>
      <c r="I13" s="58">
        <v>0</v>
      </c>
      <c r="J13" s="84"/>
      <c r="K13" s="96"/>
      <c r="L13" s="86"/>
    </row>
    <row r="14" spans="1:13">
      <c r="A14" t="s">
        <v>160</v>
      </c>
      <c r="G14" s="56">
        <f>IF(J14=99, 0, 10)</f>
        <v>10</v>
      </c>
      <c r="H14" s="57">
        <v>5</v>
      </c>
      <c r="I14" s="58">
        <v>0</v>
      </c>
      <c r="J14" s="84"/>
      <c r="K14" s="96"/>
      <c r="L14" s="86"/>
    </row>
    <row r="15" spans="1:13">
      <c r="A15" t="s">
        <v>166</v>
      </c>
      <c r="G15" s="56">
        <f>IF(J15=99, 0, 4)</f>
        <v>4</v>
      </c>
      <c r="H15" s="57">
        <v>2</v>
      </c>
      <c r="I15" s="58">
        <v>0</v>
      </c>
      <c r="J15" s="84"/>
      <c r="K15" s="96"/>
      <c r="L15" s="86"/>
    </row>
    <row r="16" spans="1:13">
      <c r="A16" t="s">
        <v>162</v>
      </c>
      <c r="G16" s="55"/>
      <c r="H16" s="55"/>
      <c r="I16" s="55"/>
      <c r="J16" s="87"/>
      <c r="K16" s="96"/>
      <c r="L16" s="88"/>
    </row>
    <row r="17" spans="1:12">
      <c r="G17" s="55"/>
      <c r="H17" s="55"/>
      <c r="I17" s="55"/>
      <c r="J17" s="87"/>
      <c r="K17" s="96"/>
      <c r="L17" s="88"/>
    </row>
    <row r="18" spans="1:12">
      <c r="A18" t="s">
        <v>167</v>
      </c>
      <c r="G18" s="55"/>
      <c r="H18" s="55"/>
      <c r="I18" s="55"/>
      <c r="J18" s="87"/>
      <c r="K18" s="96"/>
      <c r="L18" s="88"/>
    </row>
    <row r="19" spans="1:12">
      <c r="A19" t="s">
        <v>305</v>
      </c>
      <c r="G19" s="56">
        <f>IF(J19=99, 0, 4)</f>
        <v>4</v>
      </c>
      <c r="H19" s="57">
        <v>2</v>
      </c>
      <c r="I19" s="58">
        <v>0</v>
      </c>
      <c r="J19" s="84"/>
      <c r="K19" s="96"/>
      <c r="L19" s="86"/>
    </row>
    <row r="20" spans="1:12">
      <c r="A20" t="s">
        <v>200</v>
      </c>
      <c r="G20" s="56">
        <f>IF(J20=99, 0, 4)</f>
        <v>4</v>
      </c>
      <c r="H20" s="57">
        <v>2</v>
      </c>
      <c r="I20" s="58">
        <v>0</v>
      </c>
      <c r="J20" s="84"/>
      <c r="K20" s="96"/>
      <c r="L20" s="86"/>
    </row>
    <row r="21" spans="1:12">
      <c r="A21" t="s">
        <v>168</v>
      </c>
      <c r="G21" s="56">
        <f>IF(J21=99, 0, 2)</f>
        <v>2</v>
      </c>
      <c r="H21" s="57">
        <v>1</v>
      </c>
      <c r="I21" s="58">
        <v>0</v>
      </c>
      <c r="J21" s="84"/>
      <c r="K21" s="96"/>
      <c r="L21" s="86"/>
    </row>
    <row r="22" spans="1:12">
      <c r="A22" t="s">
        <v>201</v>
      </c>
      <c r="G22" s="2"/>
      <c r="H22" s="2"/>
      <c r="I22" s="2"/>
      <c r="J22" s="89"/>
      <c r="K22" s="96"/>
      <c r="L22" s="96"/>
    </row>
    <row r="23" spans="1:12">
      <c r="A23" t="s">
        <v>202</v>
      </c>
      <c r="G23" s="56">
        <f>IF(J23=99, 0, 4)</f>
        <v>4</v>
      </c>
      <c r="H23" s="57">
        <v>2</v>
      </c>
      <c r="I23" s="58">
        <v>0</v>
      </c>
      <c r="J23" s="84"/>
      <c r="K23" s="96"/>
      <c r="L23" s="86"/>
    </row>
    <row r="24" spans="1:12">
      <c r="A24" t="s">
        <v>169</v>
      </c>
      <c r="G24" s="59"/>
      <c r="H24" s="59"/>
      <c r="I24" s="59"/>
      <c r="J24" s="88"/>
      <c r="K24" s="97"/>
      <c r="L24" s="88"/>
    </row>
    <row r="25" spans="1:12">
      <c r="A25" t="s">
        <v>170</v>
      </c>
      <c r="G25" s="56">
        <f>IF(J25=99, 0, 6)</f>
        <v>6</v>
      </c>
      <c r="H25" s="57">
        <v>3</v>
      </c>
      <c r="I25" s="58">
        <v>0</v>
      </c>
      <c r="J25" s="84"/>
      <c r="K25" s="96"/>
      <c r="L25" s="86"/>
    </row>
    <row r="26" spans="1:12">
      <c r="A26" t="s">
        <v>171</v>
      </c>
      <c r="G26" s="59"/>
      <c r="H26" s="59"/>
      <c r="I26" s="59"/>
      <c r="J26" s="88"/>
      <c r="K26" s="97"/>
      <c r="L26" s="88"/>
    </row>
    <row r="27" spans="1:12">
      <c r="A27" t="s">
        <v>172</v>
      </c>
      <c r="G27" s="59"/>
      <c r="H27" s="59"/>
      <c r="I27" s="59"/>
      <c r="J27" s="88"/>
      <c r="K27" s="97"/>
      <c r="L27" s="88"/>
    </row>
    <row r="28" spans="1:12">
      <c r="A28" t="s">
        <v>223</v>
      </c>
      <c r="G28" s="2"/>
      <c r="H28" s="2"/>
      <c r="I28" s="2"/>
      <c r="J28" s="89"/>
      <c r="K28" s="96"/>
      <c r="L28" s="90"/>
    </row>
    <row r="29" spans="1:12">
      <c r="G29" s="2"/>
      <c r="H29" s="2"/>
      <c r="I29" s="2"/>
      <c r="J29" s="89"/>
      <c r="K29" s="96"/>
      <c r="L29" s="90"/>
    </row>
    <row r="30" spans="1:12">
      <c r="A30" t="s">
        <v>173</v>
      </c>
      <c r="G30" s="59"/>
      <c r="H30" s="59"/>
      <c r="I30" s="59"/>
      <c r="J30" s="88"/>
      <c r="K30" s="97"/>
      <c r="L30" s="88"/>
    </row>
    <row r="31" spans="1:12">
      <c r="A31" t="s">
        <v>224</v>
      </c>
      <c r="G31" s="56">
        <f>IF(J31=99, 0, 6)</f>
        <v>6</v>
      </c>
      <c r="H31" s="57">
        <v>3</v>
      </c>
      <c r="I31" s="58">
        <v>0</v>
      </c>
      <c r="J31" s="84"/>
      <c r="K31" s="96"/>
      <c r="L31" s="86"/>
    </row>
    <row r="32" spans="1:12">
      <c r="A32" t="s">
        <v>225</v>
      </c>
      <c r="G32" s="2"/>
      <c r="H32" s="2"/>
      <c r="I32" s="2"/>
      <c r="J32" s="96"/>
      <c r="K32" s="96"/>
      <c r="L32" s="96"/>
    </row>
    <row r="33" spans="1:12">
      <c r="A33" t="s">
        <v>174</v>
      </c>
      <c r="G33" s="56">
        <f>IF(J33=99, 0, 4)</f>
        <v>4</v>
      </c>
      <c r="H33" s="57">
        <v>2</v>
      </c>
      <c r="I33" s="58">
        <v>0</v>
      </c>
      <c r="J33" s="84"/>
      <c r="K33" s="96"/>
      <c r="L33" s="86"/>
    </row>
    <row r="34" spans="1:12">
      <c r="B34" s="7"/>
      <c r="C34" s="7"/>
      <c r="D34" s="7"/>
      <c r="E34" s="7"/>
      <c r="F34" s="7"/>
      <c r="G34" s="59"/>
      <c r="H34" s="59"/>
      <c r="I34" s="59"/>
      <c r="J34" s="59"/>
      <c r="K34" s="60"/>
      <c r="L34" s="59"/>
    </row>
    <row r="35" spans="1:12">
      <c r="A35" s="142" t="s">
        <v>247</v>
      </c>
      <c r="B35" s="142"/>
      <c r="C35" s="142"/>
      <c r="D35" s="142"/>
      <c r="E35" s="142"/>
      <c r="G35" s="2">
        <f>SUM(G13:G33)</f>
        <v>54</v>
      </c>
      <c r="H35" s="2"/>
      <c r="I35" s="2"/>
      <c r="J35" s="60"/>
      <c r="K35" s="2"/>
      <c r="L35" s="61">
        <f>SUM(L13:L33)</f>
        <v>0</v>
      </c>
    </row>
    <row r="36" spans="1:12">
      <c r="G36" s="2"/>
      <c r="H36" s="2"/>
      <c r="I36" s="2"/>
      <c r="J36" s="2"/>
      <c r="K36" s="2"/>
      <c r="L36" s="63">
        <f>L35/G35</f>
        <v>0</v>
      </c>
    </row>
    <row r="37" spans="1:12" ht="13.5" thickBot="1">
      <c r="G37" s="2"/>
      <c r="H37" s="2"/>
      <c r="I37" s="2"/>
      <c r="J37" s="2"/>
      <c r="K37" s="2"/>
      <c r="L37" s="65"/>
    </row>
    <row r="38" spans="1:12" ht="12.75" customHeight="1">
      <c r="A38" s="2" t="s">
        <v>69</v>
      </c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9"/>
    </row>
    <row r="39" spans="1:12">
      <c r="A39" s="8"/>
      <c r="B39" s="164"/>
      <c r="C39" s="165"/>
      <c r="D39" s="165"/>
      <c r="E39" s="165"/>
      <c r="F39" s="165"/>
      <c r="G39" s="165"/>
      <c r="H39" s="165"/>
      <c r="I39" s="165"/>
      <c r="J39" s="165"/>
      <c r="K39" s="165"/>
      <c r="L39" s="166"/>
    </row>
    <row r="40" spans="1:12">
      <c r="A40" s="8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66"/>
    </row>
    <row r="41" spans="1:12">
      <c r="A41" s="8"/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6"/>
    </row>
    <row r="42" spans="1:12">
      <c r="A42" s="8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66"/>
    </row>
    <row r="43" spans="1:12">
      <c r="A43" s="8"/>
      <c r="B43" s="164"/>
      <c r="C43" s="165"/>
      <c r="D43" s="165"/>
      <c r="E43" s="165"/>
      <c r="F43" s="165"/>
      <c r="G43" s="165"/>
      <c r="H43" s="165"/>
      <c r="I43" s="165"/>
      <c r="J43" s="165"/>
      <c r="K43" s="165"/>
      <c r="L43" s="166"/>
    </row>
    <row r="44" spans="1:12">
      <c r="A44" s="8"/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6"/>
    </row>
    <row r="45" spans="1:12">
      <c r="A45" s="8"/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6"/>
    </row>
    <row r="46" spans="1:12">
      <c r="A46" s="8"/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6"/>
    </row>
    <row r="47" spans="1:12">
      <c r="A47" s="8"/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6"/>
    </row>
    <row r="48" spans="1:12">
      <c r="A48" s="8"/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6"/>
    </row>
    <row r="49" spans="1:12">
      <c r="A49" s="8"/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6"/>
    </row>
    <row r="50" spans="1:12">
      <c r="A50" s="8"/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6"/>
    </row>
    <row r="51" spans="1:12">
      <c r="A51" s="8"/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6"/>
    </row>
    <row r="52" spans="1:12">
      <c r="A52" s="8"/>
      <c r="B52" s="164"/>
      <c r="C52" s="165"/>
      <c r="D52" s="165"/>
      <c r="E52" s="165"/>
      <c r="F52" s="165"/>
      <c r="G52" s="165"/>
      <c r="H52" s="165"/>
      <c r="I52" s="165"/>
      <c r="J52" s="165"/>
      <c r="K52" s="165"/>
      <c r="L52" s="166"/>
    </row>
    <row r="53" spans="1:12">
      <c r="A53" s="8"/>
      <c r="B53" s="164"/>
      <c r="C53" s="165"/>
      <c r="D53" s="165"/>
      <c r="E53" s="165"/>
      <c r="F53" s="165"/>
      <c r="G53" s="165"/>
      <c r="H53" s="165"/>
      <c r="I53" s="165"/>
      <c r="J53" s="165"/>
      <c r="K53" s="165"/>
      <c r="L53" s="166"/>
    </row>
    <row r="54" spans="1:12">
      <c r="A54" s="8"/>
      <c r="B54" s="164"/>
      <c r="C54" s="165"/>
      <c r="D54" s="165"/>
      <c r="E54" s="165"/>
      <c r="F54" s="165"/>
      <c r="G54" s="165"/>
      <c r="H54" s="165"/>
      <c r="I54" s="165"/>
      <c r="J54" s="165"/>
      <c r="K54" s="165"/>
      <c r="L54" s="166"/>
    </row>
    <row r="55" spans="1:12">
      <c r="B55" s="164"/>
      <c r="C55" s="165"/>
      <c r="D55" s="165"/>
      <c r="E55" s="165"/>
      <c r="F55" s="165"/>
      <c r="G55" s="165"/>
      <c r="H55" s="165"/>
      <c r="I55" s="165"/>
      <c r="J55" s="165"/>
      <c r="K55" s="165"/>
      <c r="L55" s="166"/>
    </row>
    <row r="56" spans="1:12"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6"/>
    </row>
    <row r="57" spans="1:12"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6"/>
    </row>
    <row r="58" spans="1:12">
      <c r="B58" s="164"/>
      <c r="C58" s="165"/>
      <c r="D58" s="165"/>
      <c r="E58" s="165"/>
      <c r="F58" s="165"/>
      <c r="G58" s="165"/>
      <c r="H58" s="165"/>
      <c r="I58" s="165"/>
      <c r="J58" s="165"/>
      <c r="K58" s="165"/>
      <c r="L58" s="166"/>
    </row>
    <row r="59" spans="1:12" ht="13.5" thickBot="1">
      <c r="B59" s="170"/>
      <c r="C59" s="171"/>
      <c r="D59" s="171"/>
      <c r="E59" s="171"/>
      <c r="F59" s="171"/>
      <c r="G59" s="171"/>
      <c r="H59" s="171"/>
      <c r="I59" s="171"/>
      <c r="J59" s="171"/>
      <c r="K59" s="171"/>
      <c r="L59" s="172"/>
    </row>
    <row r="60" spans="1:12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</row>
  </sheetData>
  <sheetProtection sheet="1" objects="1" scenarios="1"/>
  <mergeCells count="27">
    <mergeCell ref="B59:L59"/>
    <mergeCell ref="B55:L55"/>
    <mergeCell ref="B56:L56"/>
    <mergeCell ref="B57:L57"/>
    <mergeCell ref="B58:L58"/>
    <mergeCell ref="B49:L49"/>
    <mergeCell ref="B50:L50"/>
    <mergeCell ref="B51:L51"/>
    <mergeCell ref="B52:L52"/>
    <mergeCell ref="B53:L53"/>
    <mergeCell ref="B54:L54"/>
    <mergeCell ref="B44:L44"/>
    <mergeCell ref="B45:L45"/>
    <mergeCell ref="B46:L46"/>
    <mergeCell ref="B43:L43"/>
    <mergeCell ref="B47:L47"/>
    <mergeCell ref="B48:L48"/>
    <mergeCell ref="A8:D8"/>
    <mergeCell ref="A1:L2"/>
    <mergeCell ref="A60:L60"/>
    <mergeCell ref="A10:C10"/>
    <mergeCell ref="A35:E35"/>
    <mergeCell ref="B38:L38"/>
    <mergeCell ref="B39:L39"/>
    <mergeCell ref="B40:L40"/>
    <mergeCell ref="B41:L41"/>
    <mergeCell ref="B42:L42"/>
  </mergeCells>
  <phoneticPr fontId="0" type="noConversion"/>
  <conditionalFormatting sqref="L36">
    <cfRule type="cellIs" dxfId="2" priority="1" stopIfTrue="1" operator="between">
      <formula>0.9</formula>
      <formula>1</formula>
    </cfRule>
    <cfRule type="cellIs" dxfId="1" priority="2" stopIfTrue="1" operator="between">
      <formula>0.89</formula>
      <formula>0.75</formula>
    </cfRule>
    <cfRule type="cellIs" dxfId="0" priority="3" stopIfTrue="1" operator="between">
      <formula>0.74</formula>
      <formula>0</formula>
    </cfRule>
  </conditionalFormatting>
  <printOptions horizontalCentered="1"/>
  <pageMargins left="0.25" right="0.25" top="1" bottom="0.25" header="0.5" footer="0.5"/>
  <pageSetup scale="87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IC Summary-Golf</vt:lpstr>
      <vt:lpstr>Safes</vt:lpstr>
      <vt:lpstr>Cash Register Ops</vt:lpstr>
      <vt:lpstr>Admin-Misc.</vt:lpstr>
      <vt:lpstr>Key Control</vt:lpstr>
      <vt:lpstr>Vending-Amusement</vt:lpstr>
      <vt:lpstr>Bar</vt:lpstr>
      <vt:lpstr>Food</vt:lpstr>
      <vt:lpstr>Retail</vt:lpstr>
      <vt:lpstr>_</vt:lpstr>
      <vt:lpstr>'Admin-Misc.'!Print_Area</vt:lpstr>
      <vt:lpstr>Bar!Print_Area</vt:lpstr>
      <vt:lpstr>'Cash Register Ops'!Print_Area</vt:lpstr>
      <vt:lpstr>'IC Summary-Golf'!Print_Area</vt:lpstr>
      <vt:lpstr>'Key Control'!Print_Area</vt:lpstr>
      <vt:lpstr>Retail!Print_Area</vt:lpstr>
      <vt:lpstr>Safes!Print_Area</vt:lpstr>
      <vt:lpstr>'Vending-Amusement'!Print_Area</vt:lpstr>
    </vt:vector>
  </TitlesOfParts>
  <Company>FORSCOM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ARMY</dc:creator>
  <cp:lastModifiedBy>A.Wertz</cp:lastModifiedBy>
  <cp:lastPrinted>2010-11-09T19:00:52Z</cp:lastPrinted>
  <dcterms:created xsi:type="dcterms:W3CDTF">2001-01-19T16:46:30Z</dcterms:created>
  <dcterms:modified xsi:type="dcterms:W3CDTF">2015-06-16T14:18:18Z</dcterms:modified>
</cp:coreProperties>
</file>