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600" windowHeight="12120" tabRatio="854"/>
  </bookViews>
  <sheets>
    <sheet name="IC Summary" sheetId="2" r:id="rId1"/>
    <sheet name="Safes" sheetId="3" r:id="rId2"/>
    <sheet name="Point of Sale (POS) " sheetId="4" r:id="rId3"/>
    <sheet name="Key Control" sheetId="6" r:id="rId4"/>
    <sheet name="BINGO CONTROLS" sheetId="12" r:id="rId5"/>
    <sheet name="BINGO OPERATIONS" sheetId="14" r:id="rId6"/>
    <sheet name="24# BINGO" sheetId="10" r:id="rId7"/>
  </sheets>
  <definedNames>
    <definedName name="_">'Key Control'!$G$13</definedName>
    <definedName name="_xlnm.Print_Area" localSheetId="6">'24# BINGO'!$A$1:$L$87</definedName>
    <definedName name="_xlnm.Print_Area" localSheetId="0">'IC Summary'!$A$1:$G$33</definedName>
    <definedName name="_xlnm.Print_Area" localSheetId="3">'Key Control'!$A$1:$L$75</definedName>
    <definedName name="_xlnm.Print_Area" localSheetId="2">'Point of Sale (POS) '!$A$1:$L$92</definedName>
    <definedName name="_xlnm.Print_Area" localSheetId="1">Safes!$A$1:$L$94</definedName>
    <definedName name="Z_1B132E85_FBFC_4436_84CB_DE41F0662E8D_.wvu.PrintArea" localSheetId="6" hidden="1">'24# BINGO'!$A$1:$L$87</definedName>
    <definedName name="Z_1B132E85_FBFC_4436_84CB_DE41F0662E8D_.wvu.PrintArea" localSheetId="0" hidden="1">'IC Summary'!$A$1:$G$33</definedName>
    <definedName name="Z_1B132E85_FBFC_4436_84CB_DE41F0662E8D_.wvu.PrintArea" localSheetId="3" hidden="1">'Key Control'!$A$1:$L$75</definedName>
    <definedName name="Z_1B132E85_FBFC_4436_84CB_DE41F0662E8D_.wvu.PrintArea" localSheetId="2" hidden="1">'Point of Sale (POS) '!$A$1:$L$92</definedName>
    <definedName name="Z_1B132E85_FBFC_4436_84CB_DE41F0662E8D_.wvu.PrintArea" localSheetId="1" hidden="1">Safes!$A$1:$L$94</definedName>
    <definedName name="Z_7A7D571A_4459_409A_9FDE_4C959CBBA65C_.wvu.PrintArea" localSheetId="6" hidden="1">'24# BINGO'!$A$1:$L$87</definedName>
    <definedName name="Z_7A7D571A_4459_409A_9FDE_4C959CBBA65C_.wvu.PrintArea" localSheetId="0" hidden="1">'IC Summary'!$A$1:$G$33</definedName>
    <definedName name="Z_7A7D571A_4459_409A_9FDE_4C959CBBA65C_.wvu.PrintArea" localSheetId="3" hidden="1">'Key Control'!$A$1:$L$75</definedName>
    <definedName name="Z_7A7D571A_4459_409A_9FDE_4C959CBBA65C_.wvu.PrintArea" localSheetId="2" hidden="1">'Point of Sale (POS) '!$A$1:$L$92</definedName>
    <definedName name="Z_7A7D571A_4459_409A_9FDE_4C959CBBA65C_.wvu.PrintArea" localSheetId="1" hidden="1">Safes!$A$1:$L$94</definedName>
  </definedNames>
  <calcPr calcId="125725"/>
  <customWorkbookViews>
    <customWorkbookView name="Pat - Personal View" guid="{7A7D571A-4459-409A-9FDE-4C959CBBA65C}" mergeInterval="0" personalView="1" maximized="1" windowWidth="1020" windowHeight="622" tabRatio="855" activeSheetId="4"/>
    <customWorkbookView name="patricia.roediger - Personal View" guid="{1B132E85-FBFC-4436-84CB-DE41F0662E8D}" mergeInterval="0" personalView="1" xWindow="13" yWindow="24" windowWidth="655" windowHeight="777" tabRatio="855" activeSheetId="5"/>
  </customWorkbookViews>
</workbook>
</file>

<file path=xl/calcChain.xml><?xml version="1.0" encoding="utf-8"?>
<calcChain xmlns="http://schemas.openxmlformats.org/spreadsheetml/2006/main">
  <c r="G31" i="10"/>
  <c r="G78"/>
  <c r="G48"/>
  <c r="G47"/>
  <c r="G75"/>
  <c r="G20"/>
  <c r="G66" i="14"/>
  <c r="G63"/>
  <c r="G42"/>
  <c r="G62"/>
  <c r="G61"/>
  <c r="G46"/>
  <c r="G45"/>
  <c r="G43"/>
  <c r="G60"/>
  <c r="G41"/>
  <c r="G40"/>
  <c r="G39" i="12"/>
  <c r="G19" i="4"/>
  <c r="G18"/>
  <c r="G17"/>
  <c r="G16"/>
  <c r="L70" i="14"/>
  <c r="F26" i="2"/>
  <c r="G53" i="10"/>
  <c r="G14" i="14"/>
  <c r="G17"/>
  <c r="G54" i="10"/>
  <c r="G51"/>
  <c r="G50"/>
  <c r="G49"/>
  <c r="G35"/>
  <c r="G46"/>
  <c r="G41"/>
  <c r="G39"/>
  <c r="G38"/>
  <c r="G37"/>
  <c r="G36"/>
  <c r="G30"/>
  <c r="G28"/>
  <c r="G26"/>
  <c r="G25"/>
  <c r="G23"/>
  <c r="G21"/>
  <c r="G18"/>
  <c r="G74"/>
  <c r="G61"/>
  <c r="L78"/>
  <c r="F27" i="2" s="1"/>
  <c r="G36" i="14"/>
  <c r="G34"/>
  <c r="G33"/>
  <c r="G32"/>
  <c r="G30"/>
  <c r="G56"/>
  <c r="G54"/>
  <c r="G24"/>
  <c r="G23"/>
  <c r="G52"/>
  <c r="G50"/>
  <c r="G25"/>
  <c r="G22"/>
  <c r="G21"/>
  <c r="G19"/>
  <c r="G15"/>
  <c r="G12"/>
  <c r="C5"/>
  <c r="C4"/>
  <c r="G13" i="12"/>
  <c r="G41"/>
  <c r="L44"/>
  <c r="F25" i="2"/>
  <c r="G37" i="12"/>
  <c r="G33"/>
  <c r="G31"/>
  <c r="G29"/>
  <c r="G26"/>
  <c r="G24"/>
  <c r="G21"/>
  <c r="G20"/>
  <c r="G17"/>
  <c r="G16"/>
  <c r="G15"/>
  <c r="G14"/>
  <c r="C5"/>
  <c r="C4"/>
  <c r="L59" i="6"/>
  <c r="F24" i="2"/>
  <c r="G60" i="4"/>
  <c r="G76" i="3"/>
  <c r="G74"/>
  <c r="G59" i="4"/>
  <c r="L80"/>
  <c r="F23" i="2"/>
  <c r="C4" i="10"/>
  <c r="C5"/>
  <c r="G13"/>
  <c r="G14"/>
  <c r="G57"/>
  <c r="G58"/>
  <c r="G59"/>
  <c r="G60"/>
  <c r="G62"/>
  <c r="G64"/>
  <c r="G67"/>
  <c r="G68"/>
  <c r="G71"/>
  <c r="G73"/>
  <c r="C4" i="6"/>
  <c r="C5"/>
  <c r="G13"/>
  <c r="G16"/>
  <c r="G17"/>
  <c r="G18"/>
  <c r="G19"/>
  <c r="G22"/>
  <c r="G24"/>
  <c r="G25"/>
  <c r="G29"/>
  <c r="G32"/>
  <c r="G36"/>
  <c r="G37"/>
  <c r="G39"/>
  <c r="G41"/>
  <c r="G42"/>
  <c r="G46"/>
  <c r="G47"/>
  <c r="G50"/>
  <c r="G51"/>
  <c r="G53"/>
  <c r="G54"/>
  <c r="G57"/>
  <c r="G13" i="4"/>
  <c r="G14"/>
  <c r="G23"/>
  <c r="G24"/>
  <c r="G26"/>
  <c r="G28"/>
  <c r="G31"/>
  <c r="G33"/>
  <c r="G35"/>
  <c r="G37"/>
  <c r="G42"/>
  <c r="G43"/>
  <c r="G45"/>
  <c r="G46"/>
  <c r="G48"/>
  <c r="G49"/>
  <c r="G50"/>
  <c r="G52"/>
  <c r="G53"/>
  <c r="G56"/>
  <c r="G57"/>
  <c r="G58"/>
  <c r="G64"/>
  <c r="G65"/>
  <c r="G66"/>
  <c r="G67"/>
  <c r="G73"/>
  <c r="G75"/>
  <c r="G76"/>
  <c r="G13" i="3"/>
  <c r="G14"/>
  <c r="G15"/>
  <c r="G18"/>
  <c r="G20"/>
  <c r="G23"/>
  <c r="G24"/>
  <c r="G25"/>
  <c r="G28"/>
  <c r="G29"/>
  <c r="G32"/>
  <c r="G33"/>
  <c r="G34"/>
  <c r="G35"/>
  <c r="G37"/>
  <c r="G40"/>
  <c r="G41"/>
  <c r="G42"/>
  <c r="G43"/>
  <c r="G46"/>
  <c r="G48"/>
  <c r="G50"/>
  <c r="G51"/>
  <c r="G52"/>
  <c r="G54"/>
  <c r="G56"/>
  <c r="G57"/>
  <c r="G59"/>
  <c r="G61"/>
  <c r="G62"/>
  <c r="G64"/>
  <c r="G68"/>
  <c r="G71"/>
  <c r="G72"/>
  <c r="G73"/>
  <c r="G80"/>
  <c r="L82"/>
  <c r="F22" i="2"/>
  <c r="G70" i="14"/>
  <c r="L71"/>
  <c r="G26" i="2"/>
  <c r="E26"/>
  <c r="G44" i="12"/>
  <c r="G59" i="6"/>
  <c r="L60"/>
  <c r="G24" i="2"/>
  <c r="G80" i="4"/>
  <c r="L81"/>
  <c r="G23" i="2"/>
  <c r="G82" i="3"/>
  <c r="E22" i="2"/>
  <c r="L45" i="12"/>
  <c r="G25" i="2"/>
  <c r="E25"/>
  <c r="E24"/>
  <c r="E23"/>
  <c r="L83" i="3"/>
  <c r="G22" i="2"/>
  <c r="L79" i="10" l="1"/>
  <c r="G27" i="2" s="1"/>
  <c r="F20"/>
  <c r="E27"/>
  <c r="E20" s="1"/>
  <c r="G20" l="1"/>
</calcChain>
</file>

<file path=xl/sharedStrings.xml><?xml version="1.0" encoding="utf-8"?>
<sst xmlns="http://schemas.openxmlformats.org/spreadsheetml/2006/main" count="432" uniqueCount="351">
  <si>
    <t>INTERNAL CONTROL REVIEW</t>
  </si>
  <si>
    <t>INSTALLATION</t>
  </si>
  <si>
    <t>ACTIVITY</t>
  </si>
  <si>
    <t>DATE</t>
  </si>
  <si>
    <t>Score:</t>
  </si>
  <si>
    <t>YES</t>
  </si>
  <si>
    <t>INCOMPLETE</t>
  </si>
  <si>
    <t>NO</t>
  </si>
  <si>
    <t xml:space="preserve">  a.  Limited Access:</t>
  </si>
  <si>
    <t xml:space="preserve">  b.  Opened Safes Attended at all times</t>
  </si>
  <si>
    <t xml:space="preserve">  c.  Safes Have Adequate Protection </t>
  </si>
  <si>
    <t xml:space="preserve"> </t>
  </si>
  <si>
    <t xml:space="preserve">  a.  Filled out completely</t>
  </si>
  <si>
    <t xml:space="preserve">  c.  1st page attached to inside of safe</t>
  </si>
  <si>
    <t xml:space="preserve">        </t>
  </si>
  <si>
    <t xml:space="preserve">  b.  Changed at least annually</t>
  </si>
  <si>
    <t xml:space="preserve">       requires access</t>
  </si>
  <si>
    <t xml:space="preserve">  b.  Completed whenever a security container or safe is opened</t>
  </si>
  <si>
    <t xml:space="preserve">  c.  Filled out completely</t>
  </si>
  <si>
    <t xml:space="preserve">  b.  Attached inside the safe</t>
  </si>
  <si>
    <t xml:space="preserve">  a.  Completed at beginning and end of day</t>
  </si>
  <si>
    <t xml:space="preserve">  c.  Date, time and responsible individual annotated</t>
  </si>
  <si>
    <t xml:space="preserve">  b.  Completed at change of shift w/outgoing and incoming staff</t>
  </si>
  <si>
    <t xml:space="preserve">  a.  Prepared in triplicate: 1-bank, 1-CAO, 1-activity</t>
  </si>
  <si>
    <t xml:space="preserve">  b.  Deposited nightly or at start of next business day</t>
  </si>
  <si>
    <t xml:space="preserve">  d.  Retained for at least 30 days</t>
  </si>
  <si>
    <t xml:space="preserve">  d.  Activity copy attached to DAR</t>
  </si>
  <si>
    <t xml:space="preserve">  c.  Deposit matches DAR</t>
  </si>
  <si>
    <t xml:space="preserve">  a.  Displayed on all security containers and safes</t>
  </si>
  <si>
    <t xml:space="preserve">  b   Pre-numbered cash control documents (guest checks,</t>
  </si>
  <si>
    <t xml:space="preserve">  c.  DA Form 4082 kept in safe as a receipt for the issued </t>
  </si>
  <si>
    <t xml:space="preserve">       change fund </t>
  </si>
  <si>
    <t xml:space="preserve">  a.  Only one person assigned to a cash drawer</t>
  </si>
  <si>
    <t xml:space="preserve">  d.  Upon end of shift, cashier completes a cash count with a</t>
  </si>
  <si>
    <t xml:space="preserve">       responsible party to include change fund, pre-numbered cash</t>
  </si>
  <si>
    <t xml:space="preserve">       control documents, and cash receipts.</t>
  </si>
  <si>
    <t xml:space="preserve">       cash collected</t>
  </si>
  <si>
    <t xml:space="preserve">       blocks on DA Form 4082</t>
  </si>
  <si>
    <t xml:space="preserve">  a.  Filled out correctly</t>
  </si>
  <si>
    <t xml:space="preserve">  b.  Copy of deposit slip attached</t>
  </si>
  <si>
    <t xml:space="preserve">  c.  Reviewed by management</t>
  </si>
  <si>
    <t xml:space="preserve">  a.  Maintained on all employees who handle cash</t>
  </si>
  <si>
    <t xml:space="preserve">  b.  Entries made for each shift the employee worked</t>
  </si>
  <si>
    <t xml:space="preserve">  c.  If no overage/shortage for shift, it is annotated as such</t>
  </si>
  <si>
    <t xml:space="preserve">  d.  Log includes date, total register accountability, total cashier</t>
  </si>
  <si>
    <t xml:space="preserve">  a.  Managers or their representatives make  unannounced counts </t>
  </si>
  <si>
    <t xml:space="preserve">  b.  Recorded on a DA Form 4082 or similar type form</t>
  </si>
  <si>
    <t xml:space="preserve">  c.  Kept on file for at least 3 years</t>
  </si>
  <si>
    <t xml:space="preserve">       payment by check or credit card is not feasible</t>
  </si>
  <si>
    <t xml:space="preserve">  b.  Employee signs for petty cash funds on a DA Form 4082 or </t>
  </si>
  <si>
    <t xml:space="preserve">       similar type form when receiving monies to make a purchase</t>
  </si>
  <si>
    <t xml:space="preserve">  c.  DA Form 1994 is used to validate each petty cash transaction</t>
  </si>
  <si>
    <t xml:space="preserve">  d.  DA Form 1994 used in sequential order.  No numbers missing</t>
  </si>
  <si>
    <t xml:space="preserve">       individual</t>
  </si>
  <si>
    <t xml:space="preserve">       submitted  when seeking reimbursement</t>
  </si>
  <si>
    <t xml:space="preserve">      day of the month</t>
  </si>
  <si>
    <t>NOTES:</t>
  </si>
  <si>
    <t xml:space="preserve">  e.  DA Form 1994 filled out in ink and approved by authorized </t>
  </si>
  <si>
    <t xml:space="preserve">  g.  Separate voucher used for each disbursement</t>
  </si>
  <si>
    <t>1.  Appointment Letter</t>
  </si>
  <si>
    <t>2.  Access Roster</t>
  </si>
  <si>
    <t xml:space="preserve">  b.  Permanently affixed to a wall</t>
  </si>
  <si>
    <t xml:space="preserve">  c.  Signed by the key custodian</t>
  </si>
  <si>
    <t xml:space="preserve">  d.  Posted on the key box</t>
  </si>
  <si>
    <t xml:space="preserve">  c.  Kept in a room that is locked when unoccupied or</t>
  </si>
  <si>
    <t xml:space="preserve">      under 24-hour surveillance</t>
  </si>
  <si>
    <t xml:space="preserve">       keys are located and hook number</t>
  </si>
  <si>
    <t>3.  Key Depository</t>
  </si>
  <si>
    <t>4.  Master Inventory</t>
  </si>
  <si>
    <t xml:space="preserve">  a.  Includes serial number of the key or lock, location of the </t>
  </si>
  <si>
    <t xml:space="preserve">       lock, total number of keys maintained for the lock, where the </t>
  </si>
  <si>
    <t xml:space="preserve">  b.  Master inventory is secured in a locked container when not in</t>
  </si>
  <si>
    <t xml:space="preserve">       use</t>
  </si>
  <si>
    <t>5.  Key Control Register</t>
  </si>
  <si>
    <t xml:space="preserve">  a.  Key or lock serial number listed under "Key Control Numbers"</t>
  </si>
  <si>
    <t xml:space="preserve">      date and time annotated</t>
  </si>
  <si>
    <t xml:space="preserve">  c.  Kept in a locked container with controlled access when not in</t>
  </si>
  <si>
    <t xml:space="preserve">  d.  Key rings or sets are signed out on a separate register</t>
  </si>
  <si>
    <t xml:space="preserve">       last entry</t>
  </si>
  <si>
    <t>6.  Permanently Issued Keys</t>
  </si>
  <si>
    <t xml:space="preserve">  a.  Kept to the minimum necessary</t>
  </si>
  <si>
    <t xml:space="preserve">  b.  Signed for on DA Form 5513-R or hand receipt</t>
  </si>
  <si>
    <t>7.  Inventories</t>
  </si>
  <si>
    <t xml:space="preserve">  a.  Daily issued keys are checked at the end of the day</t>
  </si>
  <si>
    <t xml:space="preserve">  b.  Personally retained keys inventoried at least quarterly on a</t>
  </si>
  <si>
    <t xml:space="preserve">       "show basis"</t>
  </si>
  <si>
    <t xml:space="preserve">  c.  All keys inventoried by serial number at least semi-annually</t>
  </si>
  <si>
    <t xml:space="preserve">  d.  Memorandum for Record prepared for each 100% inventory</t>
  </si>
  <si>
    <t xml:space="preserve">       of one year </t>
  </si>
  <si>
    <t xml:space="preserve">TOTAL FOR KEY CONTROL:   </t>
  </si>
  <si>
    <t xml:space="preserve">  a.  Used only for items, services or incidental expenses where</t>
  </si>
  <si>
    <t>GENERAL ADMINISTRATION:</t>
  </si>
  <si>
    <t xml:space="preserve">  b.  Accurate personnel  </t>
  </si>
  <si>
    <t xml:space="preserve">       or a register kick out tape or sales receipt given to customer</t>
  </si>
  <si>
    <t xml:space="preserve">  a.  Reflects all  personnel authorized to issue and receive keys</t>
  </si>
  <si>
    <t xml:space="preserve">  b.  All keys signed in and out by authorized personnel with</t>
  </si>
  <si>
    <t xml:space="preserve">       discrepancies were found</t>
  </si>
  <si>
    <t xml:space="preserve">  e.  Inventory documentation maintained on file for a minimum</t>
  </si>
  <si>
    <t>1.  Participation</t>
  </si>
  <si>
    <t xml:space="preserve">  a.  Limited to authorized patrons and bona fide guests</t>
  </si>
  <si>
    <t xml:space="preserve">  b.  Management, employees, bingo volunteers, and family </t>
  </si>
  <si>
    <t xml:space="preserve">       members thereof do not participate in bingo</t>
  </si>
  <si>
    <t xml:space="preserve">     </t>
  </si>
  <si>
    <t xml:space="preserve">      whom they were issued </t>
  </si>
  <si>
    <t xml:space="preserve">TOTAL FOR SAFE SECURITY, CASH DEPOSITS &amp; PETTY CASH:   </t>
  </si>
  <si>
    <t xml:space="preserve">  f.   Unused pre-numbered documents recorded in applicable</t>
  </si>
  <si>
    <t xml:space="preserve">  h.  Person accepting the cash at the end of the shift will verify </t>
  </si>
  <si>
    <t xml:space="preserve">       in the presence of the person relinquishing control.</t>
  </si>
  <si>
    <t xml:space="preserve">       and document the amount on DA Form 4082.  This is done </t>
  </si>
  <si>
    <t xml:space="preserve">       subtracting to a later customer sale</t>
  </si>
  <si>
    <t>TEAM MEMBERS</t>
  </si>
  <si>
    <t>SAFES, CASH DEPOSITS &amp; PETTY CASH</t>
  </si>
  <si>
    <t>CASH REGISTER OPERATION</t>
  </si>
  <si>
    <t>TOT PTS AVAIL</t>
  </si>
  <si>
    <t>TOT PTS EARNED</t>
  </si>
  <si>
    <t>%</t>
  </si>
  <si>
    <t xml:space="preserve">                  </t>
  </si>
  <si>
    <t>TOTAL SCORE</t>
  </si>
  <si>
    <t>LEGEND:</t>
  </si>
  <si>
    <t xml:space="preserve">100%-90% = </t>
  </si>
  <si>
    <t>89%-75%  =</t>
  </si>
  <si>
    <t>74%-0%   =</t>
  </si>
  <si>
    <t>KEY CONTROL</t>
  </si>
  <si>
    <t xml:space="preserve">  b.  Personal items such as purses, bags, etc are not kept near</t>
  </si>
  <si>
    <t xml:space="preserve">       register areas</t>
  </si>
  <si>
    <t xml:space="preserve">       </t>
  </si>
  <si>
    <t xml:space="preserve">            </t>
  </si>
  <si>
    <t xml:space="preserve">          </t>
  </si>
  <si>
    <t>N/A</t>
  </si>
  <si>
    <t xml:space="preserve">       Sheet)</t>
  </si>
  <si>
    <t xml:space="preserve">       retained with the DAR by the facility for three years</t>
  </si>
  <si>
    <t>ACTIVITY SUMMARY</t>
  </si>
  <si>
    <t xml:space="preserve">  c.  Sales are rung in individually</t>
  </si>
  <si>
    <t xml:space="preserve">  d.  Over/under rings are voided, not adjusted by adding or</t>
  </si>
  <si>
    <t xml:space="preserve">  e.  Voids are verified by management</t>
  </si>
  <si>
    <t xml:space="preserve">       shortages</t>
  </si>
  <si>
    <t xml:space="preserve">  g.  Cashiers DO NOT keep overages NOR do they make up</t>
  </si>
  <si>
    <t xml:space="preserve">  b.  Determines which employees may receive what keys</t>
  </si>
  <si>
    <t xml:space="preserve">  e.  Key control registers are retained for at least 90 days after the </t>
  </si>
  <si>
    <t xml:space="preserve">       stating all keys were inventoried and what, if any, </t>
  </si>
  <si>
    <t xml:space="preserve">  a.  Filing cabinet, safe or key depository made of at least 26</t>
  </si>
  <si>
    <t xml:space="preserve">       gauge steel, equipped with a tumbler type locking device</t>
  </si>
  <si>
    <t xml:space="preserve">  a.  Changed when an individual who knows the combination no longer</t>
  </si>
  <si>
    <t xml:space="preserve">  a.  Accurately reflects amount of funds in the safe</t>
  </si>
  <si>
    <t xml:space="preserve">11.  Funds are adequate for activity </t>
  </si>
  <si>
    <t xml:space="preserve">  h.  Paid vouchers and supporting documents are clearly marked "PAID",</t>
  </si>
  <si>
    <t xml:space="preserve">       dated, and initialed by person making the disbursement.</t>
  </si>
  <si>
    <t xml:space="preserve">  i.  DA Form 1994's controlled by maintaining a log showing to </t>
  </si>
  <si>
    <t xml:space="preserve">  j.  Supporting documentation is attached to DA Form 1994</t>
  </si>
  <si>
    <t xml:space="preserve">  k.  DA Form 1993 used to summarize the DA Form 1994's and</t>
  </si>
  <si>
    <t xml:space="preserve">  l.  Requests for reimbursement are made at least as of the last </t>
  </si>
  <si>
    <t>REGION</t>
  </si>
  <si>
    <r>
      <t>NOTE</t>
    </r>
    <r>
      <rPr>
        <b/>
        <sz val="12"/>
        <rFont val="Arial"/>
        <family val="2"/>
      </rPr>
      <t>:  If any area or item within an area is non-applicable, enter 99 into the Grey "N/A" column.  This will deduct the allotted points for that Section from the Total Points available.</t>
    </r>
  </si>
  <si>
    <t xml:space="preserve">NOTES: </t>
  </si>
  <si>
    <t>TOTAL FOR CASH REGISTER OPERATIONS</t>
  </si>
  <si>
    <t>BINGO OPERATIONS</t>
  </si>
  <si>
    <t>BINGO CONTROLS</t>
  </si>
  <si>
    <t xml:space="preserve">       and signed by both parties and kept with the daily paperwork</t>
  </si>
  <si>
    <t xml:space="preserve">  a.  Change fund and Bingo Prize fund kept separate from each other</t>
  </si>
  <si>
    <t xml:space="preserve">  b.  Issue Paymaster funds either by 4082 or Bingo POS system</t>
  </si>
  <si>
    <t xml:space="preserve">TOTAL FOR BINGO CONTROLS:   </t>
  </si>
  <si>
    <t xml:space="preserve">  b.  Only the paymaster has access to the payout drawer</t>
  </si>
  <si>
    <t xml:space="preserve">       and verifier of the payout</t>
  </si>
  <si>
    <t xml:space="preserve">  e.  Winner payout receipt is attached to the total payout report</t>
  </si>
  <si>
    <t xml:space="preserve"> a.  Only ID Card holders, DOD, and their families allowed to play </t>
  </si>
  <si>
    <t xml:space="preserve">       designated cashier</t>
  </si>
  <si>
    <t xml:space="preserve">  a.  Runners issued bank and paper to sell on floor by </t>
  </si>
  <si>
    <t xml:space="preserve">       of bank and paper</t>
  </si>
  <si>
    <t xml:space="preserve">  a.  Paymaster cash drawer is separate from cashier drawers </t>
  </si>
  <si>
    <t xml:space="preserve">     TOTAL FOR BINGO OPERATIONS:   </t>
  </si>
  <si>
    <t xml:space="preserve">TOTAL FOR 24#  BINGO OPERATIONS:   </t>
  </si>
  <si>
    <t xml:space="preserve"> b.  All transactions are performed using a POS system</t>
  </si>
  <si>
    <t xml:space="preserve"> c.  All Daily transaction reports attached to the 4082</t>
  </si>
  <si>
    <t xml:space="preserve">      investigated</t>
  </si>
  <si>
    <t xml:space="preserve">  d.  Sent to NFS within two working days</t>
  </si>
  <si>
    <t>BONANZA BINGO</t>
  </si>
  <si>
    <t>INC</t>
  </si>
  <si>
    <t xml:space="preserve">       verified by a disinterested party (annotated on Bingo Verification</t>
  </si>
  <si>
    <t xml:space="preserve">     Secured in safe when not in use</t>
  </si>
  <si>
    <t xml:space="preserve">BINGO INTERNAL CONTROLS CHECKLIST </t>
  </si>
  <si>
    <t xml:space="preserve">       register controls locked</t>
  </si>
  <si>
    <t xml:space="preserve">  f.  "Pay To" is the activity to whom the payment was made (e.g.  </t>
  </si>
  <si>
    <t xml:space="preserve">       on a position that handles cash at least monthly</t>
  </si>
  <si>
    <t xml:space="preserve">  c.  24# cards are pre-numbered </t>
  </si>
  <si>
    <t xml:space="preserve">  d.  24# cards are date stamped or dated upon sale of the card</t>
  </si>
  <si>
    <t xml:space="preserve">  e.  24# cards are sold in numerical order</t>
  </si>
  <si>
    <t xml:space="preserve">  g.  Sales accountability tests are performed at the end of each</t>
  </si>
  <si>
    <t xml:space="preserve">  h.   All variances are investigated and documented</t>
  </si>
  <si>
    <t xml:space="preserve">  i.   Bingo numbers are called at least weekly and all numbers are </t>
  </si>
  <si>
    <t xml:space="preserve">  l.  Prize sheets are filled out and signed by the winners</t>
  </si>
  <si>
    <t xml:space="preserve">  m.  Winning cards are attached to the daily paperwork and </t>
  </si>
  <si>
    <t xml:space="preserve">  k.  Winner signs back of 24#  card with the amount won</t>
  </si>
  <si>
    <t>2.  24# Bingo Regulations</t>
  </si>
  <si>
    <t xml:space="preserve">  b.  24 balls are drawn form an approved traditional bingo blower</t>
  </si>
  <si>
    <t xml:space="preserve">  c.  Numbers are drawn by a caller and witnessed/verified by staff </t>
  </si>
  <si>
    <t xml:space="preserve">       member or customer</t>
  </si>
  <si>
    <t xml:space="preserve">  e.  Board or recordation sheet signed by caller and witness</t>
  </si>
  <si>
    <t xml:space="preserve">       point of sale of 24# bingo</t>
  </si>
  <si>
    <t xml:space="preserve">       are identical</t>
  </si>
  <si>
    <t xml:space="preserve">  g.  Winning bingo patterns for both electronic and paper 24# bingo </t>
  </si>
  <si>
    <t xml:space="preserve">  d.  Numbers are posted to an official 24 Number Bingo board or </t>
  </si>
  <si>
    <t xml:space="preserve">      recordation sheet with dates/times of game period</t>
  </si>
  <si>
    <t xml:space="preserve">  f.   List of winning bingo patterns/prizes clearly posted at all</t>
  </si>
  <si>
    <t>3.  24# Bingo Electronic Operations</t>
  </si>
  <si>
    <t xml:space="preserve">  e.  Winning bingo patterns for both electronic and paper 24# bingo </t>
  </si>
  <si>
    <t xml:space="preserve">       for a single card and not less then 15 seconds if 4 cards are </t>
  </si>
  <si>
    <t xml:space="preserve">      sponsored by authorized patron</t>
  </si>
  <si>
    <t xml:space="preserve">      Bingo</t>
  </si>
  <si>
    <t xml:space="preserve">      signatures and relationship to the sponsor</t>
  </si>
  <si>
    <t xml:space="preserve">      Operations Director, MWR employees of other activities, etc</t>
  </si>
  <si>
    <t xml:space="preserve">      bingo: e.g.  Garrison Commander, DFMWR director, Business </t>
  </si>
  <si>
    <t xml:space="preserve"> b.  ID cards are checked prior to the sale of bingo cards</t>
  </si>
  <si>
    <t xml:space="preserve">  a. POS used to record all sales (or DA 1992 in lieu of)</t>
  </si>
  <si>
    <t xml:space="preserve">  b.  Sales amount displayed on POS easily seen by customer </t>
  </si>
  <si>
    <t xml:space="preserve">  e.  POS sales and pre-numbered documents reconciled with</t>
  </si>
  <si>
    <t xml:space="preserve">       accountability, over/short in dollars and percentage, </t>
  </si>
  <si>
    <t xml:space="preserve">       explanations for variances over 2%, monthly totals, and</t>
  </si>
  <si>
    <t xml:space="preserve">       employee signature at EOM</t>
  </si>
  <si>
    <t xml:space="preserve">  d. Daily cash receipts, petty cash funds, and change are kept completely</t>
  </si>
  <si>
    <t xml:space="preserve">     separate.</t>
  </si>
  <si>
    <t xml:space="preserve">  e. Cash, checks, tickets, and/or other negotiable instruments are</t>
  </si>
  <si>
    <t xml:space="preserve">     "For Deposit Only"</t>
  </si>
  <si>
    <t xml:space="preserve">  c. Dishonored checklist is current and available to the cashier   </t>
  </si>
  <si>
    <t xml:space="preserve">  g.  COB, registers emptied of cash and drawers left open with</t>
  </si>
  <si>
    <t xml:space="preserve">  h.  Only managers or their representatives take register readings</t>
  </si>
  <si>
    <t xml:space="preserve">  i.   Register tape attached to daily activity paperwork</t>
  </si>
  <si>
    <t xml:space="preserve">  e. Gift certificates are properly issued, controlled, and accounted</t>
  </si>
  <si>
    <t xml:space="preserve">  d. Dishonored check list reviewed prior to accepting  checks</t>
  </si>
  <si>
    <t xml:space="preserve">  e.  Checking cashing SOP in place and followed by cashier</t>
  </si>
  <si>
    <t xml:space="preserve">  f. All checks are stamped immediately upon receipt</t>
  </si>
  <si>
    <t xml:space="preserve">  a.  Signed for by POS operator on DA Form 4082</t>
  </si>
  <si>
    <r>
      <t xml:space="preserve">       tickets, 24</t>
    </r>
    <r>
      <rPr>
        <i/>
        <sz val="10"/>
        <rFont val="Arial"/>
        <family val="2"/>
      </rPr>
      <t>#</t>
    </r>
    <r>
      <rPr>
        <sz val="10"/>
        <rFont val="Arial"/>
      </rPr>
      <t xml:space="preserve"> Bingo) issued on DA Form 4082</t>
    </r>
  </si>
  <si>
    <t xml:space="preserve">  f.   Cash registers are not operated with drawer left open</t>
  </si>
  <si>
    <t xml:space="preserve">       Primary/alternate key custodian appointed in writing</t>
  </si>
  <si>
    <t>Cash and Paper Handling</t>
  </si>
  <si>
    <t>1.  Cash Controls</t>
  </si>
  <si>
    <t xml:space="preserve">  c.  Issue Cashiers change fund using 4082 or Bingo POS</t>
  </si>
  <si>
    <t xml:space="preserve">  e.  One document kept with cashier and one placed in safe</t>
  </si>
  <si>
    <t xml:space="preserve">  a.  Bingo paper is inventoried  at the beginning and end of each shift </t>
  </si>
  <si>
    <t xml:space="preserve">  b.  Paper inventories kept on file at a minimum one fiscal year</t>
  </si>
  <si>
    <t xml:space="preserve">  c.  Backup paper  inventoried at a minimum once per month</t>
  </si>
  <si>
    <t xml:space="preserve">  a.  Bingo paper issued to cashiers by the Paymaster or other </t>
  </si>
  <si>
    <t xml:space="preserve">       designated individual</t>
  </si>
  <si>
    <t xml:space="preserve">  c.  Paper issue  documentation attached to the 4082</t>
  </si>
  <si>
    <t xml:space="preserve">       and documents attached to the daily paperwork</t>
  </si>
  <si>
    <t xml:space="preserve">  c.  100% inventory completed after all bingo paper has been returned</t>
  </si>
  <si>
    <t xml:space="preserve"> c.  Local SOP on hand limiting the number of guests that may be </t>
  </si>
  <si>
    <t xml:space="preserve"> d.  Local SOP on hand identifying minimum age to play </t>
  </si>
  <si>
    <t>1.  Authorized Patrons</t>
  </si>
  <si>
    <t>2.  Cashiers</t>
  </si>
  <si>
    <t xml:space="preserve"> a.  Cash drawer and bingo paper counted and verified prior to start</t>
  </si>
  <si>
    <t xml:space="preserve">      of shift</t>
  </si>
  <si>
    <t xml:space="preserve"> d.  Cash and return of paper is counted and signed by individuals </t>
  </si>
  <si>
    <t xml:space="preserve">      turning in and receiving the items at the end of shift</t>
  </si>
  <si>
    <t xml:space="preserve">  c.  Paymaster is the authorized individual to make payouts</t>
  </si>
  <si>
    <t>3.  Cash Handling/Payouts</t>
  </si>
  <si>
    <t>4.   Floor Runners</t>
  </si>
  <si>
    <t xml:space="preserve">  b.  Runners log maintained on cash bank, paper issues and </t>
  </si>
  <si>
    <t xml:space="preserve">  c.  Runners log signed by runner and cashier during issue and return </t>
  </si>
  <si>
    <t xml:space="preserve">       with shortages/overages annotated on the runners log</t>
  </si>
  <si>
    <t>5.  Bingo Caller</t>
  </si>
  <si>
    <t xml:space="preserve">       totals off all paper issued and sold</t>
  </si>
  <si>
    <t xml:space="preserve">  a.  All  24# cards are kept in a secure location </t>
  </si>
  <si>
    <t xml:space="preserve">  b.  Perpetual inventories are kept for all cards</t>
  </si>
  <si>
    <t xml:space="preserve">  f.  Cashier signs for 24# Cards at beginning of shift on DA Form</t>
  </si>
  <si>
    <t xml:space="preserve">      4082 or Bingo POS system receipt</t>
  </si>
  <si>
    <t xml:space="preserve">       Form 4082</t>
  </si>
  <si>
    <t xml:space="preserve">       shift, using cash receipts, register tapes and DA</t>
  </si>
  <si>
    <t xml:space="preserve">       pen or similar item</t>
  </si>
  <si>
    <t xml:space="preserve">  j.  24#  cards must be permanently marked using a dauber, ink </t>
  </si>
  <si>
    <t xml:space="preserve">       for payout</t>
  </si>
  <si>
    <t xml:space="preserve">  f.   Bingo Accrual Fund is set up and utilized for jackpot payouts</t>
  </si>
  <si>
    <t xml:space="preserve">      Home Depot, Wal-Mart, etc.)</t>
  </si>
  <si>
    <t xml:space="preserve">      for on DARs and/or sub ledgers</t>
  </si>
  <si>
    <t xml:space="preserve">       or approved POS form</t>
  </si>
  <si>
    <t xml:space="preserve">  b.  All returns signed by individuals returning and receiving the paper </t>
  </si>
  <si>
    <t xml:space="preserve">  d.  All forms signed by individuals receiving and issuing banks</t>
  </si>
  <si>
    <t xml:space="preserve">  b.  Paper issued annotated on a 4082 or Bingo POS system</t>
  </si>
  <si>
    <t xml:space="preserve">      kept in a fire resistant safe equipped with a three-tumbler combination </t>
  </si>
  <si>
    <t xml:space="preserve">      lock (or digital touch pad locking system when approved by security personnel)</t>
  </si>
  <si>
    <t>2.  Paper Security</t>
  </si>
  <si>
    <t>3.  Paper Inventories</t>
  </si>
  <si>
    <t>3. Paper Issues</t>
  </si>
  <si>
    <t>4. Paper Returns</t>
  </si>
  <si>
    <t>4.  24# Bingo Paper Operations</t>
  </si>
  <si>
    <t xml:space="preserve">  a.  Kept in a secured location with limited access </t>
  </si>
  <si>
    <t xml:space="preserve">  b.  All bingo paper is kept secured unless in issuing process</t>
  </si>
  <si>
    <t xml:space="preserve">  a.  Bingo paper counted by two individuals and returns</t>
  </si>
  <si>
    <t xml:space="preserve">       identified on either the 4082 or Bingo POS system</t>
  </si>
  <si>
    <r>
      <t xml:space="preserve"> j.  Local SOP on hand identifying who is </t>
    </r>
    <r>
      <rPr>
        <b/>
        <sz val="10"/>
        <rFont val="Arial"/>
        <family val="2"/>
      </rPr>
      <t xml:space="preserve">NOT </t>
    </r>
    <r>
      <rPr>
        <sz val="10"/>
        <rFont val="Arial"/>
        <family val="2"/>
      </rPr>
      <t>authorized to play</t>
    </r>
  </si>
  <si>
    <t xml:space="preserve">  d.  Payout receipt for the winner is signed by the paymaster, winner, </t>
  </si>
  <si>
    <t xml:space="preserve"> h.  Guest log  kept on file for one year</t>
  </si>
  <si>
    <t xml:space="preserve"> g.  Guest accompanied by the sponsor at all times</t>
  </si>
  <si>
    <t xml:space="preserve"> e.  Session guest sign-in log is kept with guest and sponsor </t>
  </si>
  <si>
    <t>6.  Separation of Duties</t>
  </si>
  <si>
    <t xml:space="preserve">     Separation of duties (Paymaster, cashier, floor runners, paper </t>
  </si>
  <si>
    <t xml:space="preserve">     room attendant, etc)  clearly established, published in writing</t>
  </si>
  <si>
    <t xml:space="preserve">     and enforced</t>
  </si>
  <si>
    <t xml:space="preserve">      (with or without an adult)</t>
  </si>
  <si>
    <t xml:space="preserve"> f.   Local SOP on hand for guest identification during play </t>
  </si>
  <si>
    <t xml:space="preserve"> i.  Bingo employees are  not allowed to sign in guests</t>
  </si>
  <si>
    <t xml:space="preserve"> e.  Manager on duty verifies all paperwork is signed and variances </t>
  </si>
  <si>
    <t xml:space="preserve">      (GLAC 250 - Bingo Cash Jackpot Payable)</t>
  </si>
  <si>
    <t xml:space="preserve">  d.  Cashier and the runner count returns and reconcile totals</t>
  </si>
  <si>
    <t xml:space="preserve">  a.  Verifies all the bingo balls are present prior to start of session</t>
  </si>
  <si>
    <t xml:space="preserve">  b.  Disinterested party verifies the balls prior to start of session</t>
  </si>
  <si>
    <t xml:space="preserve">  c.  All balls are verified to be in place after intermission</t>
  </si>
  <si>
    <t xml:space="preserve">  d.  Balls are cleaned monthly (minimal requirement)</t>
  </si>
  <si>
    <t xml:space="preserve">  a.  Random Number Generators (RNGs) are not used</t>
  </si>
  <si>
    <t xml:space="preserve">  b.  No more than 4 price points are used </t>
  </si>
  <si>
    <t xml:space="preserve">  d.  Maximum prize does not exceed $4000</t>
  </si>
  <si>
    <t xml:space="preserve">   f.  Units programmed to minimum time standard of 5 seconds </t>
  </si>
  <si>
    <t xml:space="preserve">       adjust game play to half the above timing but default setting is </t>
  </si>
  <si>
    <t xml:space="preserve">       set to the slower game play)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</si>
  <si>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same prizes </t>
  </si>
  <si>
    <t xml:space="preserve">  a.  All 24 Number games on the garrison cost the same and offer   </t>
  </si>
  <si>
    <t xml:space="preserve">  c.  Prizes are proportionate to price of the card</t>
  </si>
  <si>
    <t xml:space="preserve">  g.  No more than 4 bingo card faces are played at a time</t>
  </si>
  <si>
    <t xml:space="preserve">  h.  Player must interact with the machine</t>
  </si>
  <si>
    <t xml:space="preserve">  i.   Automatic play is not authorized</t>
  </si>
  <si>
    <t xml:space="preserve">  k.  Receipt with account number is given to customer after purchase</t>
  </si>
  <si>
    <t xml:space="preserve">  l.   Redemption of winner is entered in POS and winner signs</t>
  </si>
  <si>
    <t xml:space="preserve">  m.  Receipt and log maintained with the daily transactions reports</t>
  </si>
  <si>
    <t xml:space="preserve">  n.   24# Bingo rules are clearly  posted</t>
  </si>
  <si>
    <t xml:space="preserve">  h.  Maximum card price does not exceed $1</t>
  </si>
  <si>
    <t xml:space="preserve">  i.   Maximum number of cards/value players may purchase will not</t>
  </si>
  <si>
    <t xml:space="preserve">      exceed $100 per session</t>
  </si>
  <si>
    <t xml:space="preserve">       played at the same time.  (Machine may include a button to</t>
  </si>
  <si>
    <t xml:space="preserve">  j.   POS buttons established for sales of 24# units</t>
  </si>
  <si>
    <t>Safe Security, Cash Deposits &amp; Petty Cash - ICM Chapters 5 &amp; 14</t>
  </si>
  <si>
    <t>1.  Security Container Information (SF 700) (ICM Chapter 5)</t>
  </si>
  <si>
    <t>2.  Safe Combinations  (ICM Chapter 5)</t>
  </si>
  <si>
    <t>3.  Security Container Check Sheet (SF 702) (ICM Chapter 5)</t>
  </si>
  <si>
    <t>4.  Fund Authorization Letter (ICM Chapter 5)</t>
  </si>
  <si>
    <t>5.  Activity Safe Counts  (ICM Chapter 5)</t>
  </si>
  <si>
    <t>6.  Quarterly Safe Counts by Disinterested Party (ICM Chapter 5)</t>
  </si>
  <si>
    <t>7.  Deposits made in IAW ICM (ICM Chapter 5)</t>
  </si>
  <si>
    <t>8.  Petty Cash (ICM Chapter 14)</t>
  </si>
  <si>
    <t>9.  Pre numbered Documents  (ICM Chapter 5)</t>
  </si>
  <si>
    <t>10.  Overall Safe Security (ICM Chapter 5)</t>
  </si>
  <si>
    <t>Point of Sale Operations (POS)  - ICM Chapter 6 &amp; 18</t>
  </si>
  <si>
    <t>1.  Point of Sale  (POS) (ICM Chapter 6)</t>
  </si>
  <si>
    <t>2.  POS Change Funds (ICM Chapter 6)</t>
  </si>
  <si>
    <t>3.  POS Operation (ICM Chapter 6)</t>
  </si>
  <si>
    <t>4.  Daily Activity Reports (ICM Chapter 6)</t>
  </si>
  <si>
    <t>5. Overage and Shortage Log (ICM Chapter 6)</t>
  </si>
  <si>
    <t>6.  Surprise Cash Counts  (ICM Chapter 18)</t>
  </si>
  <si>
    <t>Key Control - ICM Chapter 12</t>
  </si>
  <si>
    <t>BINGO CONTROLS - AR 215-1, Ch. 8-12</t>
  </si>
  <si>
    <t>BINGO OPERATIONS - AR 215-1, Ch. 8-12</t>
  </si>
  <si>
    <t>24# BINGO  - ICM Chapter 15</t>
  </si>
</sst>
</file>

<file path=xl/styles.xml><?xml version="1.0" encoding="utf-8"?>
<styleSheet xmlns="http://schemas.openxmlformats.org/spreadsheetml/2006/main">
  <numFmts count="1">
    <numFmt numFmtId="164" formatCode="0.0%"/>
  </numFmts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3" fillId="0" borderId="0" xfId="0" applyFont="1"/>
    <xf numFmtId="0" fontId="5" fillId="0" borderId="0" xfId="0" applyFont="1"/>
    <xf numFmtId="0" fontId="0" fillId="0" borderId="0" xfId="0" applyBorder="1"/>
    <xf numFmtId="0" fontId="0" fillId="0" borderId="2" xfId="0" applyBorder="1"/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4" fillId="2" borderId="5" xfId="0" applyFont="1" applyFill="1" applyBorder="1"/>
    <xf numFmtId="0" fontId="4" fillId="2" borderId="0" xfId="0" applyFont="1" applyFill="1" applyBorder="1"/>
    <xf numFmtId="0" fontId="4" fillId="0" borderId="5" xfId="0" applyFont="1" applyBorder="1" applyAlignment="1">
      <alignment horizontal="center"/>
    </xf>
    <xf numFmtId="0" fontId="5" fillId="0" borderId="0" xfId="0" applyFont="1" applyBorder="1"/>
    <xf numFmtId="0" fontId="5" fillId="3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0" borderId="7" xfId="0" applyFont="1" applyBorder="1" applyAlignment="1">
      <alignment horizontal="center"/>
    </xf>
    <xf numFmtId="0" fontId="5" fillId="0" borderId="8" xfId="0" applyFont="1" applyBorder="1"/>
    <xf numFmtId="0" fontId="5" fillId="4" borderId="6" xfId="0" applyFont="1" applyFill="1" applyBorder="1"/>
    <xf numFmtId="0" fontId="4" fillId="0" borderId="0" xfId="0" applyFont="1" applyAlignment="1">
      <alignment horizontal="left"/>
    </xf>
    <xf numFmtId="0" fontId="5" fillId="0" borderId="5" xfId="0" applyFont="1" applyBorder="1"/>
    <xf numFmtId="0" fontId="5" fillId="0" borderId="2" xfId="0" applyFont="1" applyBorder="1"/>
    <xf numFmtId="0" fontId="4" fillId="0" borderId="0" xfId="0" applyFont="1" applyBorder="1"/>
    <xf numFmtId="0" fontId="4" fillId="5" borderId="9" xfId="0" applyFont="1" applyFill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11" xfId="0" applyFont="1" applyBorder="1"/>
    <xf numFmtId="0" fontId="4" fillId="2" borderId="2" xfId="0" applyFont="1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2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6" fillId="0" borderId="13" xfId="1" applyNumberFormat="1" applyFont="1" applyBorder="1" applyAlignment="1">
      <alignment horizontal="center"/>
    </xf>
    <xf numFmtId="0" fontId="5" fillId="6" borderId="6" xfId="0" applyFont="1" applyFill="1" applyBorder="1"/>
    <xf numFmtId="0" fontId="4" fillId="0" borderId="5" xfId="0" applyFont="1" applyBorder="1"/>
    <xf numFmtId="0" fontId="4" fillId="7" borderId="6" xfId="0" applyFont="1" applyFill="1" applyBorder="1" applyAlignment="1">
      <alignment horizontal="center" wrapText="1"/>
    </xf>
    <xf numFmtId="0" fontId="4" fillId="7" borderId="14" xfId="0" applyFont="1" applyFill="1" applyBorder="1" applyAlignment="1">
      <alignment horizontal="center" wrapText="1"/>
    </xf>
    <xf numFmtId="0" fontId="4" fillId="7" borderId="6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3" borderId="9" xfId="0" applyFont="1" applyFill="1" applyBorder="1" applyAlignment="1">
      <alignment horizontal="center"/>
    </xf>
    <xf numFmtId="0" fontId="2" fillId="0" borderId="0" xfId="0" applyFont="1" applyFill="1" applyBorder="1"/>
    <xf numFmtId="164" fontId="2" fillId="3" borderId="9" xfId="1" applyNumberFormat="1" applyFont="1" applyFill="1" applyBorder="1" applyAlignment="1">
      <alignment horizontal="center"/>
    </xf>
    <xf numFmtId="164" fontId="2" fillId="3" borderId="15" xfId="1" applyNumberFormat="1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9" fontId="2" fillId="3" borderId="15" xfId="1" applyFont="1" applyFill="1" applyBorder="1" applyAlignment="1">
      <alignment horizontal="center"/>
    </xf>
    <xf numFmtId="0" fontId="2" fillId="0" borderId="1" xfId="0" applyFont="1" applyBorder="1"/>
    <xf numFmtId="0" fontId="5" fillId="8" borderId="18" xfId="0" applyFont="1" applyFill="1" applyBorder="1" applyAlignment="1">
      <alignment horizontal="center"/>
    </xf>
    <xf numFmtId="0" fontId="5" fillId="8" borderId="19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20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left"/>
    </xf>
    <xf numFmtId="15" fontId="5" fillId="8" borderId="12" xfId="0" applyNumberFormat="1" applyFont="1" applyFill="1" applyBorder="1" applyAlignment="1">
      <alignment horizontal="left"/>
    </xf>
    <xf numFmtId="0" fontId="5" fillId="8" borderId="21" xfId="0" applyFont="1" applyFill="1" applyBorder="1" applyAlignment="1">
      <alignment horizontal="left"/>
    </xf>
    <xf numFmtId="15" fontId="5" fillId="8" borderId="22" xfId="0" applyNumberFormat="1" applyFont="1" applyFill="1" applyBorder="1" applyAlignment="1">
      <alignment horizontal="left"/>
    </xf>
    <xf numFmtId="0" fontId="5" fillId="8" borderId="16" xfId="0" applyFont="1" applyFill="1" applyBorder="1" applyAlignment="1">
      <alignment horizontal="left"/>
    </xf>
    <xf numFmtId="0" fontId="5" fillId="8" borderId="17" xfId="0" applyFont="1" applyFill="1" applyBorder="1" applyAlignment="1">
      <alignment horizontal="left"/>
    </xf>
    <xf numFmtId="0" fontId="5" fillId="0" borderId="0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2" fillId="9" borderId="9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8" borderId="9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Alignment="1">
      <alignment wrapText="1"/>
    </xf>
    <xf numFmtId="0" fontId="0" fillId="0" borderId="0" xfId="0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Fill="1" applyAlignment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9" fontId="2" fillId="3" borderId="9" xfId="1" applyFont="1" applyFill="1" applyBorder="1" applyAlignment="1">
      <alignment horizontal="center"/>
    </xf>
    <xf numFmtId="0" fontId="8" fillId="0" borderId="0" xfId="0" applyFont="1"/>
    <xf numFmtId="0" fontId="2" fillId="8" borderId="15" xfId="0" applyFont="1" applyFill="1" applyBorder="1" applyAlignment="1" applyProtection="1">
      <alignment horizontal="center"/>
      <protection locked="0"/>
    </xf>
    <xf numFmtId="0" fontId="2" fillId="9" borderId="23" xfId="0" applyFont="1" applyFill="1" applyBorder="1" applyAlignment="1" applyProtection="1">
      <alignment horizontal="center"/>
      <protection locked="0"/>
    </xf>
    <xf numFmtId="0" fontId="2" fillId="8" borderId="23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/>
    <xf numFmtId="0" fontId="3" fillId="0" borderId="0" xfId="0" applyFont="1" applyFill="1" applyBorder="1"/>
    <xf numFmtId="0" fontId="3" fillId="0" borderId="0" xfId="0" applyFont="1" applyBorder="1"/>
    <xf numFmtId="164" fontId="2" fillId="0" borderId="0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2" xfId="0" applyFont="1" applyBorder="1"/>
    <xf numFmtId="0" fontId="4" fillId="5" borderId="25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8" borderId="12" xfId="0" applyFont="1" applyFill="1" applyBorder="1" applyAlignment="1" applyProtection="1">
      <alignment horizontal="center"/>
      <protection locked="0"/>
    </xf>
    <xf numFmtId="0" fontId="5" fillId="8" borderId="16" xfId="0" applyFont="1" applyFill="1" applyBorder="1" applyAlignment="1" applyProtection="1">
      <alignment horizontal="center"/>
      <protection locked="0"/>
    </xf>
    <xf numFmtId="0" fontId="5" fillId="8" borderId="13" xfId="0" applyFont="1" applyFill="1" applyBorder="1" applyAlignment="1" applyProtection="1">
      <alignment horizontal="center"/>
      <protection locked="0"/>
    </xf>
    <xf numFmtId="15" fontId="5" fillId="8" borderId="12" xfId="0" applyNumberFormat="1" applyFont="1" applyFill="1" applyBorder="1" applyAlignment="1" applyProtection="1">
      <alignment horizontal="center"/>
      <protection locked="0"/>
    </xf>
    <xf numFmtId="15" fontId="5" fillId="8" borderId="16" xfId="0" applyNumberFormat="1" applyFont="1" applyFill="1" applyBorder="1" applyAlignment="1" applyProtection="1">
      <alignment horizontal="center"/>
      <protection locked="0"/>
    </xf>
    <xf numFmtId="15" fontId="5" fillId="8" borderId="1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4" xfId="0" applyFont="1" applyFill="1" applyBorder="1" applyAlignment="1" applyProtection="1">
      <alignment horizontal="left" vertical="center" wrapText="1"/>
    </xf>
    <xf numFmtId="0" fontId="7" fillId="3" borderId="31" xfId="0" applyFont="1" applyFill="1" applyBorder="1" applyAlignment="1" applyProtection="1">
      <alignment horizontal="left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11" xfId="0" applyFont="1" applyFill="1" applyBorder="1" applyAlignment="1" applyProtection="1">
      <alignment horizontal="left" vertical="center" wrapText="1"/>
    </xf>
    <xf numFmtId="0" fontId="4" fillId="7" borderId="14" xfId="0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7" borderId="14" xfId="0" applyFont="1" applyFill="1" applyBorder="1" applyAlignment="1">
      <alignment horizontal="left"/>
    </xf>
    <xf numFmtId="0" fontId="4" fillId="7" borderId="33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30" xfId="0" applyFont="1" applyBorder="1" applyAlignment="1">
      <alignment horizontal="left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 wrapText="1"/>
    </xf>
    <xf numFmtId="0" fontId="3" fillId="0" borderId="30" xfId="0" applyFont="1" applyBorder="1" applyAlignment="1">
      <alignment horizontal="left" wrapText="1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left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30" xfId="0" applyBorder="1" applyAlignment="1">
      <alignment horizontal="left"/>
    </xf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2" fillId="0" borderId="0" xfId="0" applyFont="1" applyAlignment="1"/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31" xfId="0" applyFont="1" applyFill="1" applyBorder="1" applyAlignment="1" applyProtection="1">
      <alignment horizontal="left"/>
      <protection locked="0"/>
    </xf>
  </cellXfs>
  <cellStyles count="2">
    <cellStyle name="Normal" xfId="0" builtinId="0"/>
    <cellStyle name="Percent" xfId="1" builtinId="5"/>
  </cellStyles>
  <dxfs count="24"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3"/>
  <sheetViews>
    <sheetView tabSelected="1" zoomScaleNormal="100" workbookViewId="0">
      <selection activeCell="P12" sqref="P12"/>
    </sheetView>
  </sheetViews>
  <sheetFormatPr defaultRowHeight="12.75"/>
  <cols>
    <col min="3" max="3" width="15.7109375" bestFit="1" customWidth="1"/>
    <col min="4" max="4" width="13.7109375" bestFit="1" customWidth="1"/>
    <col min="5" max="5" width="15.85546875" bestFit="1" customWidth="1"/>
    <col min="6" max="6" width="11.28515625" bestFit="1" customWidth="1"/>
    <col min="7" max="7" width="10.7109375" bestFit="1" customWidth="1"/>
    <col min="8" max="8" width="10.42578125" bestFit="1" customWidth="1"/>
  </cols>
  <sheetData>
    <row r="1" spans="1:11" ht="15.75">
      <c r="A1" s="122" t="s">
        <v>179</v>
      </c>
      <c r="B1" s="123"/>
      <c r="C1" s="123"/>
      <c r="D1" s="123"/>
      <c r="E1" s="123"/>
      <c r="F1" s="123"/>
      <c r="G1" s="124"/>
      <c r="H1" s="36"/>
      <c r="I1" s="36"/>
      <c r="J1" s="5"/>
      <c r="K1" s="5"/>
    </row>
    <row r="2" spans="1:11" ht="16.5" thickBot="1">
      <c r="A2" s="125"/>
      <c r="B2" s="126"/>
      <c r="C2" s="126"/>
      <c r="D2" s="126"/>
      <c r="E2" s="126"/>
      <c r="F2" s="126"/>
      <c r="G2" s="127"/>
      <c r="H2" s="36"/>
      <c r="I2" s="36"/>
      <c r="J2" s="5"/>
      <c r="K2" s="5"/>
    </row>
    <row r="3" spans="1:11" ht="15.75">
      <c r="A3" s="41" t="s">
        <v>1</v>
      </c>
      <c r="B3" s="27"/>
      <c r="C3" s="10"/>
      <c r="D3" s="130" t="s">
        <v>11</v>
      </c>
      <c r="E3" s="131"/>
      <c r="F3" s="131"/>
      <c r="G3" s="132"/>
      <c r="H3" s="9"/>
      <c r="I3" s="9"/>
      <c r="J3" s="136"/>
      <c r="K3" s="136"/>
    </row>
    <row r="4" spans="1:11" ht="15.75">
      <c r="A4" s="41" t="s">
        <v>2</v>
      </c>
      <c r="B4" s="27"/>
      <c r="C4" s="10"/>
      <c r="D4" s="130" t="s">
        <v>11</v>
      </c>
      <c r="E4" s="131"/>
      <c r="F4" s="131"/>
      <c r="G4" s="132"/>
      <c r="H4" s="9"/>
      <c r="I4" s="9"/>
    </row>
    <row r="5" spans="1:11" ht="15.75">
      <c r="A5" s="41" t="s">
        <v>3</v>
      </c>
      <c r="B5" s="27"/>
      <c r="C5" s="10"/>
      <c r="D5" s="133"/>
      <c r="E5" s="134"/>
      <c r="F5" s="134"/>
      <c r="G5" s="135"/>
      <c r="H5" s="9"/>
      <c r="I5" s="9"/>
    </row>
    <row r="6" spans="1:11" ht="15">
      <c r="A6" s="25"/>
      <c r="B6" s="17"/>
      <c r="C6" s="17"/>
      <c r="D6" s="73"/>
      <c r="E6" s="73"/>
      <c r="F6" s="73"/>
      <c r="G6" s="74"/>
      <c r="H6" s="9"/>
      <c r="I6" s="9"/>
    </row>
    <row r="7" spans="1:11" ht="15.75">
      <c r="A7" s="41" t="s">
        <v>151</v>
      </c>
      <c r="B7" s="17"/>
      <c r="C7" s="10"/>
      <c r="D7" s="130"/>
      <c r="E7" s="131"/>
      <c r="F7" s="131"/>
      <c r="G7" s="132"/>
      <c r="H7" s="9"/>
      <c r="I7" s="9"/>
    </row>
    <row r="8" spans="1:11" ht="15.75">
      <c r="A8" s="41" t="s">
        <v>110</v>
      </c>
      <c r="B8" s="17"/>
      <c r="C8" s="10"/>
      <c r="D8" s="130"/>
      <c r="E8" s="131"/>
      <c r="F8" s="131"/>
      <c r="G8" s="132"/>
      <c r="H8" s="9"/>
      <c r="I8" s="9"/>
    </row>
    <row r="9" spans="1:11" ht="15">
      <c r="A9" s="25"/>
      <c r="B9" s="17"/>
      <c r="C9" s="10"/>
      <c r="D9" s="130"/>
      <c r="E9" s="131"/>
      <c r="F9" s="131"/>
      <c r="G9" s="132"/>
      <c r="H9" s="9"/>
      <c r="I9" s="9"/>
    </row>
    <row r="10" spans="1:11" ht="15">
      <c r="A10" s="25"/>
      <c r="B10" s="17"/>
      <c r="C10" s="10"/>
      <c r="D10" s="130"/>
      <c r="E10" s="131"/>
      <c r="F10" s="131"/>
      <c r="G10" s="132"/>
      <c r="H10" s="9"/>
      <c r="I10" s="9"/>
    </row>
    <row r="11" spans="1:11" ht="15">
      <c r="A11" s="25"/>
      <c r="B11" s="17"/>
      <c r="C11" s="10"/>
      <c r="D11" s="130"/>
      <c r="E11" s="131"/>
      <c r="F11" s="131"/>
      <c r="G11" s="132"/>
      <c r="H11" s="9"/>
      <c r="I11" s="9"/>
    </row>
    <row r="12" spans="1:11" ht="15.75" thickBot="1">
      <c r="A12" s="25"/>
      <c r="B12" s="17"/>
      <c r="C12" s="17"/>
      <c r="D12" s="17"/>
      <c r="E12" s="17"/>
      <c r="F12" s="17"/>
      <c r="G12" s="26"/>
      <c r="H12" s="9"/>
      <c r="I12" s="9"/>
    </row>
    <row r="13" spans="1:11" ht="16.5" thickBot="1">
      <c r="A13" s="152" t="s">
        <v>118</v>
      </c>
      <c r="B13" s="153"/>
      <c r="C13" s="12" t="s">
        <v>119</v>
      </c>
      <c r="D13" s="13"/>
      <c r="E13" s="40"/>
      <c r="F13" s="17"/>
      <c r="G13" s="26"/>
      <c r="H13" s="9"/>
      <c r="I13" s="9"/>
    </row>
    <row r="14" spans="1:11" ht="16.5" thickBot="1">
      <c r="A14" s="14"/>
      <c r="B14" s="15"/>
      <c r="C14" s="16" t="s">
        <v>120</v>
      </c>
      <c r="D14" s="17"/>
      <c r="E14" s="18"/>
      <c r="F14" s="10"/>
      <c r="G14" s="11"/>
      <c r="H14" s="9"/>
      <c r="I14" s="9"/>
    </row>
    <row r="15" spans="1:11" ht="16.5" thickBot="1">
      <c r="A15" s="19"/>
      <c r="B15" s="20"/>
      <c r="C15" s="21" t="s">
        <v>121</v>
      </c>
      <c r="D15" s="22"/>
      <c r="E15" s="23"/>
      <c r="F15" s="10"/>
      <c r="G15" s="11"/>
      <c r="H15" s="9"/>
      <c r="I15" s="9"/>
    </row>
    <row r="16" spans="1:11" ht="15">
      <c r="A16" s="25"/>
      <c r="B16" s="10"/>
      <c r="C16" s="10"/>
      <c r="D16" s="10"/>
      <c r="E16" s="10"/>
      <c r="F16" s="10" t="s">
        <v>116</v>
      </c>
      <c r="G16" s="11"/>
      <c r="H16" s="9"/>
      <c r="I16" s="9"/>
    </row>
    <row r="17" spans="1:25" ht="15.75" customHeight="1" thickBot="1">
      <c r="A17" s="45"/>
      <c r="B17" s="46"/>
      <c r="C17" s="46"/>
      <c r="D17" s="46"/>
      <c r="E17" s="47"/>
      <c r="F17" s="47"/>
      <c r="G17" s="48"/>
      <c r="I17" s="24"/>
    </row>
    <row r="18" spans="1:25" ht="37.15" customHeight="1" thickBot="1">
      <c r="A18" s="146" t="s">
        <v>131</v>
      </c>
      <c r="B18" s="147"/>
      <c r="C18" s="147"/>
      <c r="D18" s="148"/>
      <c r="E18" s="42" t="s">
        <v>113</v>
      </c>
      <c r="F18" s="43" t="s">
        <v>114</v>
      </c>
      <c r="G18" s="44" t="s">
        <v>115</v>
      </c>
      <c r="I18" s="24"/>
    </row>
    <row r="19" spans="1:25" ht="15">
      <c r="A19" s="33"/>
      <c r="B19" s="34"/>
      <c r="C19" s="34"/>
      <c r="D19" s="34"/>
      <c r="E19" s="34"/>
      <c r="F19" s="34"/>
      <c r="G19" s="35"/>
      <c r="I19" s="9"/>
    </row>
    <row r="20" spans="1:25" ht="20.25">
      <c r="A20" s="156" t="s">
        <v>117</v>
      </c>
      <c r="B20" s="157"/>
      <c r="C20" s="157"/>
      <c r="D20" s="158"/>
      <c r="E20" s="37">
        <f>SUM(E22:E27)</f>
        <v>1090</v>
      </c>
      <c r="F20" s="38">
        <f>SUM(F22:F27)</f>
        <v>0</v>
      </c>
      <c r="G20" s="39">
        <f>F20/E20</f>
        <v>0</v>
      </c>
      <c r="I20" s="9"/>
    </row>
    <row r="21" spans="1:25" ht="16.5" thickBot="1">
      <c r="A21" s="128"/>
      <c r="B21" s="129"/>
      <c r="C21" s="129"/>
      <c r="D21" s="15" t="s">
        <v>116</v>
      </c>
      <c r="E21" s="15"/>
      <c r="F21" s="15"/>
      <c r="G21" s="32"/>
      <c r="I21" s="9"/>
    </row>
    <row r="22" spans="1:25" ht="15.75">
      <c r="A22" s="159" t="s">
        <v>111</v>
      </c>
      <c r="B22" s="160"/>
      <c r="C22" s="160"/>
      <c r="D22" s="161"/>
      <c r="E22" s="111">
        <f>Safes!G82</f>
        <v>252</v>
      </c>
      <c r="F22" s="112">
        <f>Safes!L82</f>
        <v>0</v>
      </c>
      <c r="G22" s="113">
        <f>Safes!L83</f>
        <v>0</v>
      </c>
      <c r="I22" s="9"/>
    </row>
    <row r="23" spans="1:25" ht="15.75">
      <c r="A23" s="149" t="s">
        <v>112</v>
      </c>
      <c r="B23" s="150"/>
      <c r="C23" s="150"/>
      <c r="D23" s="150"/>
      <c r="E23" s="28">
        <f>'Point of Sale (POS) '!G80</f>
        <v>244</v>
      </c>
      <c r="F23" s="28">
        <f>'Point of Sale (POS) '!L80</f>
        <v>0</v>
      </c>
      <c r="G23" s="29">
        <f>'Point of Sale (POS) '!L81</f>
        <v>0</v>
      </c>
      <c r="I23" s="9"/>
    </row>
    <row r="24" spans="1:25" ht="15.75">
      <c r="A24" s="149" t="s">
        <v>122</v>
      </c>
      <c r="B24" s="150"/>
      <c r="C24" s="150"/>
      <c r="D24" s="150"/>
      <c r="E24" s="28">
        <f>'Key Control'!G59</f>
        <v>150</v>
      </c>
      <c r="F24" s="28">
        <f>'Key Control'!L59</f>
        <v>0</v>
      </c>
      <c r="G24" s="29">
        <f>'Key Control'!L60</f>
        <v>0</v>
      </c>
      <c r="I24" s="9"/>
    </row>
    <row r="25" spans="1:25" ht="15.75">
      <c r="A25" s="149" t="s">
        <v>156</v>
      </c>
      <c r="B25" s="150"/>
      <c r="C25" s="150"/>
      <c r="D25" s="150"/>
      <c r="E25" s="28">
        <f>'BINGO CONTROLS'!G44</f>
        <v>84</v>
      </c>
      <c r="F25" s="28">
        <f>'BINGO CONTROLS'!L44</f>
        <v>0</v>
      </c>
      <c r="G25" s="29">
        <f>'BINGO CONTROLS'!L45</f>
        <v>0</v>
      </c>
      <c r="I25" s="9"/>
    </row>
    <row r="26" spans="1:25" ht="15.75">
      <c r="A26" s="149" t="s">
        <v>155</v>
      </c>
      <c r="B26" s="150"/>
      <c r="C26" s="150"/>
      <c r="D26" s="162"/>
      <c r="E26" s="28">
        <f>'BINGO OPERATIONS'!G70</f>
        <v>180</v>
      </c>
      <c r="F26" s="28">
        <f>'BINGO OPERATIONS'!L70</f>
        <v>0</v>
      </c>
      <c r="G26" s="29">
        <f>'BINGO OPERATIONS'!L71</f>
        <v>0</v>
      </c>
      <c r="I26" s="9"/>
    </row>
    <row r="27" spans="1:25" ht="16.5" thickBot="1">
      <c r="A27" s="154" t="s">
        <v>175</v>
      </c>
      <c r="B27" s="155"/>
      <c r="C27" s="155"/>
      <c r="D27" s="155"/>
      <c r="E27" s="114">
        <f>'24# BINGO'!G78</f>
        <v>180</v>
      </c>
      <c r="F27" s="114">
        <f>'24# BINGO'!L78</f>
        <v>0</v>
      </c>
      <c r="G27" s="115">
        <f>'24# BINGO'!L79</f>
        <v>0</v>
      </c>
      <c r="I27" s="9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15.75" thickBot="1">
      <c r="A28" s="25"/>
      <c r="B28" s="10"/>
      <c r="C28" s="10"/>
      <c r="D28" s="10"/>
      <c r="E28" s="10"/>
      <c r="F28" s="10"/>
      <c r="G28" s="11"/>
      <c r="I28" s="9"/>
      <c r="J28" s="17"/>
      <c r="K28" s="17"/>
      <c r="L28" s="17"/>
      <c r="M28" s="17"/>
      <c r="N28" s="17"/>
      <c r="O28" s="17"/>
      <c r="P28" s="17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15" customHeight="1">
      <c r="A29" s="137" t="s">
        <v>152</v>
      </c>
      <c r="B29" s="138"/>
      <c r="C29" s="138"/>
      <c r="D29" s="138"/>
      <c r="E29" s="138"/>
      <c r="F29" s="138"/>
      <c r="G29" s="139"/>
      <c r="H29" s="9"/>
      <c r="I29" s="9"/>
    </row>
    <row r="30" spans="1:25" ht="15.75" customHeight="1">
      <c r="A30" s="140"/>
      <c r="B30" s="141"/>
      <c r="C30" s="141"/>
      <c r="D30" s="141"/>
      <c r="E30" s="141"/>
      <c r="F30" s="141"/>
      <c r="G30" s="142"/>
      <c r="H30" s="9"/>
      <c r="I30" s="9"/>
    </row>
    <row r="31" spans="1:25" ht="15.75" thickBot="1">
      <c r="A31" s="143"/>
      <c r="B31" s="144"/>
      <c r="C31" s="144"/>
      <c r="D31" s="144"/>
      <c r="E31" s="144"/>
      <c r="F31" s="144"/>
      <c r="G31" s="145"/>
      <c r="H31" s="9"/>
      <c r="I31" s="9"/>
    </row>
    <row r="32" spans="1:25" ht="15.75" thickBot="1">
      <c r="A32" s="30"/>
      <c r="B32" s="22"/>
      <c r="C32" s="22"/>
      <c r="D32" s="22"/>
      <c r="E32" s="22"/>
      <c r="F32" s="22"/>
      <c r="G32" s="31"/>
      <c r="H32" s="9"/>
      <c r="I32" s="9"/>
    </row>
    <row r="33" spans="1:7">
      <c r="A33" s="151"/>
      <c r="B33" s="151"/>
      <c r="C33" s="151"/>
      <c r="D33" s="151"/>
      <c r="E33" s="151"/>
      <c r="F33" s="151"/>
      <c r="G33" s="151"/>
    </row>
  </sheetData>
  <sheetProtection sheet="1" objects="1" scenarios="1"/>
  <customSheetViews>
    <customSheetView guid="{7A7D571A-4459-409A-9FDE-4C959CBBA65C}" showRuler="0">
      <selection activeCell="M10" sqref="L9:M10"/>
      <pageMargins left="0.25" right="0.25" top="0.25" bottom="0.25" header="0.5" footer="0.5"/>
      <printOptions horizontalCentered="1"/>
      <pageSetup orientation="portrait" r:id="rId1"/>
      <headerFooter alignWithMargins="0">
        <oddFooter>Page &amp;P of &amp;N</oddFooter>
      </headerFooter>
    </customSheetView>
    <customSheetView guid="{1B132E85-FBFC-4436-84CB-DE41F0662E8D}" showPageBreaks="1" printArea="1">
      <selection activeCell="M10" sqref="L9:M10"/>
      <pageMargins left="0.25" right="0.25" top="0.25" bottom="0.25" header="0.5" footer="0.5"/>
      <printOptions horizontalCentered="1"/>
      <pageSetup orientation="portrait" r:id="rId2"/>
      <headerFooter alignWithMargins="0">
        <oddFooter>Page &amp;P of &amp;N</oddFooter>
      </headerFooter>
    </customSheetView>
  </customSheetViews>
  <mergeCells count="22">
    <mergeCell ref="A33:G33"/>
    <mergeCell ref="A13:B13"/>
    <mergeCell ref="A27:D27"/>
    <mergeCell ref="A20:D20"/>
    <mergeCell ref="A22:D22"/>
    <mergeCell ref="A23:D23"/>
    <mergeCell ref="A26:D26"/>
    <mergeCell ref="A24:D24"/>
    <mergeCell ref="J3:K3"/>
    <mergeCell ref="D4:G4"/>
    <mergeCell ref="A29:G31"/>
    <mergeCell ref="D3:G3"/>
    <mergeCell ref="A18:D18"/>
    <mergeCell ref="A25:D25"/>
    <mergeCell ref="A1:G2"/>
    <mergeCell ref="A21:C21"/>
    <mergeCell ref="D10:G10"/>
    <mergeCell ref="D11:G11"/>
    <mergeCell ref="D5:G5"/>
    <mergeCell ref="D7:G7"/>
    <mergeCell ref="D8:G8"/>
    <mergeCell ref="D9:G9"/>
  </mergeCells>
  <phoneticPr fontId="0" type="noConversion"/>
  <conditionalFormatting sqref="G22:G27">
    <cfRule type="cellIs" dxfId="23" priority="1" stopIfTrue="1" operator="between">
      <formula>0.9</formula>
      <formula>1</formula>
    </cfRule>
    <cfRule type="cellIs" dxfId="22" priority="2" stopIfTrue="1" operator="between">
      <formula>0.899</formula>
      <formula>0.75</formula>
    </cfRule>
    <cfRule type="cellIs" dxfId="21" priority="3" stopIfTrue="1" operator="between">
      <formula>0.749</formula>
      <formula>0</formula>
    </cfRule>
  </conditionalFormatting>
  <conditionalFormatting sqref="G20">
    <cfRule type="cellIs" dxfId="20" priority="4" stopIfTrue="1" operator="between">
      <formula>0.9</formula>
      <formula>1</formula>
    </cfRule>
    <cfRule type="cellIs" dxfId="19" priority="5" stopIfTrue="1" operator="between">
      <formula>0.899</formula>
      <formula>0.75</formula>
    </cfRule>
    <cfRule type="cellIs" dxfId="18" priority="6" stopIfTrue="1" operator="between">
      <formula>0.749</formula>
      <formula>0</formula>
    </cfRule>
  </conditionalFormatting>
  <printOptions horizontalCentered="1"/>
  <pageMargins left="0.25" right="0.25" top="0.5" bottom="0.5" header="0.5" footer="0.5"/>
  <pageSetup fitToHeight="10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Q94"/>
  <sheetViews>
    <sheetView topLeftCell="A49" zoomScaleNormal="100" workbookViewId="0">
      <selection activeCell="A80" sqref="A80:F80"/>
    </sheetView>
  </sheetViews>
  <sheetFormatPr defaultRowHeight="12.75"/>
  <cols>
    <col min="3" max="3" width="13.140625" bestFit="1" customWidth="1"/>
    <col min="6" max="6" width="12.42578125" bestFit="1" customWidth="1"/>
    <col min="7" max="7" width="8.42578125" customWidth="1"/>
    <col min="8" max="8" width="13.140625" bestFit="1" customWidth="1"/>
    <col min="9" max="9" width="6.7109375" customWidth="1"/>
    <col min="10" max="10" width="5" customWidth="1"/>
    <col min="11" max="11" width="3.85546875" customWidth="1"/>
    <col min="12" max="12" width="6.7109375" customWidth="1"/>
  </cols>
  <sheetData>
    <row r="1" spans="1:13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70"/>
      <c r="M1" s="5"/>
    </row>
    <row r="2" spans="1:13" ht="13.5" thickBot="1">
      <c r="A2" s="17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3"/>
      <c r="M2" s="5"/>
    </row>
    <row r="3" spans="1:13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5"/>
    </row>
    <row r="4" spans="1:13" ht="12.75" customHeight="1">
      <c r="A4" s="2" t="s">
        <v>1</v>
      </c>
      <c r="B4" s="2"/>
      <c r="C4" s="69" t="s">
        <v>11</v>
      </c>
      <c r="D4" s="63" t="s">
        <v>11</v>
      </c>
      <c r="E4" s="63"/>
      <c r="F4" s="64"/>
      <c r="J4" s="136"/>
      <c r="K4" s="136"/>
      <c r="L4" s="136"/>
    </row>
    <row r="5" spans="1:13" ht="12.75" customHeight="1">
      <c r="A5" s="2" t="s">
        <v>2</v>
      </c>
      <c r="B5" s="2"/>
      <c r="C5" s="67" t="s">
        <v>11</v>
      </c>
      <c r="D5" s="59"/>
      <c r="E5" s="59"/>
      <c r="F5" s="60"/>
    </row>
    <row r="6" spans="1:13" ht="12.75" customHeight="1">
      <c r="A6" s="2" t="s">
        <v>3</v>
      </c>
      <c r="B6" s="2"/>
      <c r="C6" s="70" t="s">
        <v>11</v>
      </c>
      <c r="D6" s="65"/>
      <c r="E6" s="65"/>
      <c r="F6" s="66"/>
    </row>
    <row r="7" spans="1:13" ht="12.75" customHeight="1"/>
    <row r="8" spans="1:13" ht="12.75" customHeight="1">
      <c r="A8" s="166" t="s">
        <v>91</v>
      </c>
      <c r="B8" s="166"/>
      <c r="C8" s="166"/>
    </row>
    <row r="9" spans="1:13" ht="12.75" customHeight="1"/>
    <row r="10" spans="1:13" ht="12.75" customHeight="1">
      <c r="A10" s="166" t="s">
        <v>329</v>
      </c>
      <c r="B10" s="166"/>
      <c r="C10" s="166"/>
      <c r="D10" s="166"/>
      <c r="E10" s="166"/>
      <c r="F10" s="166"/>
      <c r="G10" s="4" t="s">
        <v>5</v>
      </c>
      <c r="H10" s="4" t="s">
        <v>6</v>
      </c>
      <c r="I10" s="4" t="s">
        <v>7</v>
      </c>
      <c r="J10" s="4" t="s">
        <v>128</v>
      </c>
      <c r="L10" s="62" t="s">
        <v>4</v>
      </c>
    </row>
    <row r="11" spans="1:13" ht="12.75" customHeight="1"/>
    <row r="12" spans="1:13" ht="12.75" customHeight="1">
      <c r="A12" s="166" t="s">
        <v>330</v>
      </c>
      <c r="B12" s="166"/>
      <c r="C12" s="166"/>
      <c r="D12" s="166"/>
      <c r="E12" s="166"/>
      <c r="F12" s="166"/>
      <c r="G12" s="6"/>
      <c r="H12" s="6"/>
      <c r="I12" s="6"/>
      <c r="J12" s="6"/>
      <c r="K12" t="s">
        <v>14</v>
      </c>
      <c r="L12" s="3"/>
    </row>
    <row r="13" spans="1:13" ht="12.75" customHeight="1">
      <c r="A13" t="s">
        <v>12</v>
      </c>
      <c r="G13" s="50">
        <f>IF(J13=99, 0, 6)</f>
        <v>6</v>
      </c>
      <c r="H13" s="51">
        <v>3</v>
      </c>
      <c r="I13" s="52">
        <v>0</v>
      </c>
      <c r="J13" s="75"/>
      <c r="K13" s="76"/>
      <c r="L13" s="77"/>
    </row>
    <row r="14" spans="1:13" ht="12.75" customHeight="1">
      <c r="A14" t="s">
        <v>92</v>
      </c>
      <c r="G14" s="50">
        <f>IF(J14=99, 0, 6)</f>
        <v>6</v>
      </c>
      <c r="H14" s="51">
        <v>3</v>
      </c>
      <c r="I14" s="52">
        <v>0</v>
      </c>
      <c r="J14" s="75"/>
      <c r="K14" s="76"/>
      <c r="L14" s="77"/>
    </row>
    <row r="15" spans="1:13" ht="12.75" customHeight="1">
      <c r="A15" t="s">
        <v>13</v>
      </c>
      <c r="G15" s="50">
        <f>IF(J15=99, 0, 6)</f>
        <v>6</v>
      </c>
      <c r="H15" s="51">
        <v>3</v>
      </c>
      <c r="I15" s="52">
        <v>0</v>
      </c>
      <c r="J15" s="75"/>
      <c r="K15" s="76"/>
      <c r="L15" s="77"/>
    </row>
    <row r="16" spans="1:13" ht="12.75" customHeight="1">
      <c r="G16" s="49"/>
      <c r="H16" s="49"/>
      <c r="I16" s="49"/>
      <c r="J16" s="78"/>
      <c r="K16" s="76"/>
      <c r="L16" s="79"/>
    </row>
    <row r="17" spans="1:12" ht="12.75" customHeight="1">
      <c r="A17" s="166" t="s">
        <v>331</v>
      </c>
      <c r="B17" s="166"/>
      <c r="C17" s="166"/>
      <c r="D17" s="166"/>
      <c r="E17" s="166"/>
      <c r="F17" s="166"/>
      <c r="G17" s="53"/>
      <c r="H17" s="53"/>
      <c r="I17" s="53"/>
      <c r="J17" s="79"/>
      <c r="K17" s="76"/>
      <c r="L17" s="79"/>
    </row>
    <row r="18" spans="1:12" ht="12.75" customHeight="1">
      <c r="A18" t="s">
        <v>142</v>
      </c>
      <c r="G18" s="50">
        <f>IF(J18=99, 0, 10)</f>
        <v>10</v>
      </c>
      <c r="H18" s="51">
        <v>5</v>
      </c>
      <c r="I18" s="52">
        <v>0</v>
      </c>
      <c r="J18" s="75"/>
      <c r="K18" s="76"/>
      <c r="L18" s="77"/>
    </row>
    <row r="19" spans="1:12" ht="12.75" customHeight="1">
      <c r="A19" t="s">
        <v>16</v>
      </c>
      <c r="G19" s="53"/>
      <c r="H19" s="53"/>
      <c r="I19" s="53"/>
      <c r="J19" s="79"/>
      <c r="K19" s="76"/>
      <c r="L19" s="79"/>
    </row>
    <row r="20" spans="1:12" ht="12.75" customHeight="1">
      <c r="A20" t="s">
        <v>15</v>
      </c>
      <c r="G20" s="50">
        <f>IF(J20=99, 0, 10)</f>
        <v>10</v>
      </c>
      <c r="H20" s="51">
        <v>5</v>
      </c>
      <c r="I20" s="52">
        <v>0</v>
      </c>
      <c r="J20" s="75"/>
      <c r="K20" s="76"/>
      <c r="L20" s="77"/>
    </row>
    <row r="21" spans="1:12" ht="12.75" customHeight="1">
      <c r="G21" s="2"/>
      <c r="H21" s="2"/>
      <c r="I21" s="2"/>
      <c r="J21" s="80"/>
      <c r="K21" s="76"/>
      <c r="L21" s="81"/>
    </row>
    <row r="22" spans="1:12" ht="12.75" customHeight="1">
      <c r="A22" s="166" t="s">
        <v>332</v>
      </c>
      <c r="B22" s="166"/>
      <c r="C22" s="166"/>
      <c r="D22" s="166"/>
      <c r="E22" s="166"/>
      <c r="F22" s="166"/>
      <c r="G22" s="53"/>
      <c r="H22" s="53"/>
      <c r="I22" s="53"/>
      <c r="J22" s="79"/>
      <c r="K22" s="82"/>
      <c r="L22" s="79"/>
    </row>
    <row r="23" spans="1:12" ht="12.75" customHeight="1">
      <c r="A23" t="s">
        <v>28</v>
      </c>
      <c r="G23" s="50">
        <f>IF(J23=99, 0, 6)</f>
        <v>6</v>
      </c>
      <c r="H23" s="51">
        <v>3</v>
      </c>
      <c r="I23" s="52">
        <v>0</v>
      </c>
      <c r="J23" s="75"/>
      <c r="K23" s="76"/>
      <c r="L23" s="77"/>
    </row>
    <row r="24" spans="1:12" ht="12.75" customHeight="1">
      <c r="A24" t="s">
        <v>17</v>
      </c>
      <c r="G24" s="50">
        <f>IF(J24=99, 0, 6)</f>
        <v>6</v>
      </c>
      <c r="H24" s="51">
        <v>3</v>
      </c>
      <c r="I24" s="52">
        <v>0</v>
      </c>
      <c r="J24" s="75"/>
      <c r="K24" s="76"/>
      <c r="L24" s="77"/>
    </row>
    <row r="25" spans="1:12" ht="12.75" customHeight="1">
      <c r="A25" t="s">
        <v>18</v>
      </c>
      <c r="G25" s="50">
        <f>IF(J25=99, 0, 6)</f>
        <v>6</v>
      </c>
      <c r="H25" s="51">
        <v>3</v>
      </c>
      <c r="I25" s="52">
        <v>0</v>
      </c>
      <c r="J25" s="75"/>
      <c r="K25" s="76"/>
      <c r="L25" s="77"/>
    </row>
    <row r="26" spans="1:12" ht="12.75" customHeight="1">
      <c r="G26" s="2"/>
      <c r="H26" s="2"/>
      <c r="I26" s="2"/>
      <c r="J26" s="80"/>
      <c r="K26" s="76"/>
      <c r="L26" s="81"/>
    </row>
    <row r="27" spans="1:12" ht="12.75" customHeight="1">
      <c r="A27" s="166" t="s">
        <v>333</v>
      </c>
      <c r="B27" s="166"/>
      <c r="C27" s="166"/>
      <c r="D27" s="166"/>
      <c r="E27" s="166"/>
      <c r="F27" s="166"/>
      <c r="G27" s="53"/>
      <c r="H27" s="53"/>
      <c r="I27" s="53"/>
      <c r="J27" s="79"/>
      <c r="K27" s="82"/>
      <c r="L27" s="79"/>
    </row>
    <row r="28" spans="1:12" ht="12.75" customHeight="1">
      <c r="A28" t="s">
        <v>143</v>
      </c>
      <c r="G28" s="50">
        <f>IF(J28=99, 0, 6)</f>
        <v>6</v>
      </c>
      <c r="H28" s="51">
        <v>3</v>
      </c>
      <c r="I28" s="52">
        <v>0</v>
      </c>
      <c r="J28" s="75"/>
      <c r="K28" s="76"/>
      <c r="L28" s="77"/>
    </row>
    <row r="29" spans="1:12" ht="12.75" customHeight="1">
      <c r="A29" t="s">
        <v>19</v>
      </c>
      <c r="G29" s="50">
        <f>IF(J29=99, 0, 6)</f>
        <v>6</v>
      </c>
      <c r="H29" s="51">
        <v>3</v>
      </c>
      <c r="I29" s="52">
        <v>0</v>
      </c>
      <c r="J29" s="75"/>
      <c r="K29" s="76"/>
      <c r="L29" s="77"/>
    </row>
    <row r="30" spans="1:12" ht="12.75" customHeight="1">
      <c r="G30" s="2"/>
      <c r="H30" s="2"/>
      <c r="I30" s="2"/>
      <c r="J30" s="80"/>
      <c r="K30" s="76"/>
      <c r="L30" s="81"/>
    </row>
    <row r="31" spans="1:12" ht="12.75" customHeight="1">
      <c r="A31" s="166" t="s">
        <v>334</v>
      </c>
      <c r="B31" s="166"/>
      <c r="C31" s="166"/>
      <c r="D31" s="166"/>
      <c r="E31" s="166"/>
      <c r="F31" s="166"/>
      <c r="G31" s="53"/>
      <c r="H31" s="53"/>
      <c r="I31" s="53"/>
      <c r="J31" s="79"/>
      <c r="K31" s="76"/>
      <c r="L31" s="79"/>
    </row>
    <row r="32" spans="1:12" ht="12.75" customHeight="1">
      <c r="A32" t="s">
        <v>20</v>
      </c>
      <c r="G32" s="50">
        <f>IF(J32=99, 0, 10)</f>
        <v>10</v>
      </c>
      <c r="H32" s="51">
        <v>5</v>
      </c>
      <c r="I32" s="52">
        <v>0</v>
      </c>
      <c r="J32" s="75"/>
      <c r="K32" s="76"/>
      <c r="L32" s="77"/>
    </row>
    <row r="33" spans="1:12" ht="12.75" customHeight="1">
      <c r="A33" t="s">
        <v>22</v>
      </c>
      <c r="G33" s="50">
        <f>IF(J33=99, 0, 10)</f>
        <v>10</v>
      </c>
      <c r="H33" s="51">
        <v>5</v>
      </c>
      <c r="I33" s="52">
        <v>0</v>
      </c>
      <c r="J33" s="75"/>
      <c r="K33" s="76"/>
      <c r="L33" s="77"/>
    </row>
    <row r="34" spans="1:12" ht="12.75" customHeight="1">
      <c r="A34" t="s">
        <v>21</v>
      </c>
      <c r="G34" s="50">
        <f>IF(J34=99, 0, 6)</f>
        <v>6</v>
      </c>
      <c r="H34" s="51">
        <v>3</v>
      </c>
      <c r="I34" s="52">
        <v>0</v>
      </c>
      <c r="J34" s="75"/>
      <c r="K34" s="76"/>
      <c r="L34" s="77"/>
    </row>
    <row r="35" spans="1:12" ht="12.75" customHeight="1">
      <c r="A35" t="s">
        <v>25</v>
      </c>
      <c r="G35" s="50">
        <f>IF(J35=99, 0, 4)</f>
        <v>4</v>
      </c>
      <c r="H35" s="51">
        <v>2</v>
      </c>
      <c r="I35" s="52">
        <v>0</v>
      </c>
      <c r="J35" s="75"/>
      <c r="K35" s="76"/>
      <c r="L35" s="77"/>
    </row>
    <row r="36" spans="1:12" ht="12.75" customHeight="1">
      <c r="A36" s="8"/>
      <c r="B36" s="8"/>
      <c r="C36" s="8"/>
      <c r="D36" s="8"/>
      <c r="E36" s="8"/>
      <c r="F36" s="8"/>
      <c r="G36" s="2"/>
      <c r="H36" s="2"/>
      <c r="I36" s="2"/>
      <c r="J36" s="80"/>
      <c r="K36" s="76"/>
      <c r="L36" s="81"/>
    </row>
    <row r="37" spans="1:12" ht="12.75" customHeight="1">
      <c r="A37" s="166" t="s">
        <v>335</v>
      </c>
      <c r="B37" s="166"/>
      <c r="C37" s="166"/>
      <c r="D37" s="166"/>
      <c r="E37" s="166"/>
      <c r="F37" s="167"/>
      <c r="G37" s="50">
        <f>IF(J37=99, 0, 6)</f>
        <v>6</v>
      </c>
      <c r="H37" s="51">
        <v>3</v>
      </c>
      <c r="I37" s="52">
        <v>0</v>
      </c>
      <c r="J37" s="75"/>
      <c r="K37" s="76"/>
      <c r="L37" s="77"/>
    </row>
    <row r="38" spans="1:12" ht="12.75" customHeight="1">
      <c r="A38" s="8"/>
      <c r="B38" s="8"/>
      <c r="C38" s="8"/>
      <c r="D38" s="8"/>
      <c r="E38" s="8"/>
      <c r="F38" s="8"/>
      <c r="G38" s="2"/>
      <c r="H38" s="2"/>
      <c r="I38" s="2"/>
      <c r="J38" s="80"/>
      <c r="K38" s="76"/>
      <c r="L38" s="81"/>
    </row>
    <row r="39" spans="1:12" ht="12.75" customHeight="1">
      <c r="A39" s="166" t="s">
        <v>336</v>
      </c>
      <c r="B39" s="166"/>
      <c r="C39" s="166"/>
      <c r="D39" s="166"/>
      <c r="E39" s="166"/>
      <c r="F39" s="166"/>
      <c r="G39" s="53"/>
      <c r="H39" s="53"/>
      <c r="I39" s="53"/>
      <c r="J39" s="79"/>
      <c r="K39" s="82"/>
      <c r="L39" s="79"/>
    </row>
    <row r="40" spans="1:12" ht="12.75" customHeight="1">
      <c r="A40" s="8" t="s">
        <v>23</v>
      </c>
      <c r="B40" s="8"/>
      <c r="C40" s="8"/>
      <c r="D40" s="8"/>
      <c r="E40" s="8"/>
      <c r="F40" s="8"/>
      <c r="G40" s="50">
        <f>IF(J40=99, 0, 6)</f>
        <v>6</v>
      </c>
      <c r="H40" s="51">
        <v>3</v>
      </c>
      <c r="I40" s="52">
        <v>0</v>
      </c>
      <c r="J40" s="75"/>
      <c r="K40" s="76"/>
      <c r="L40" s="77"/>
    </row>
    <row r="41" spans="1:12" ht="12.75" customHeight="1">
      <c r="A41" s="8" t="s">
        <v>24</v>
      </c>
      <c r="B41" s="8"/>
      <c r="C41" s="8"/>
      <c r="D41" s="8"/>
      <c r="E41" s="8"/>
      <c r="F41" s="8"/>
      <c r="G41" s="50">
        <f>IF(J41=99, 0, 10)</f>
        <v>10</v>
      </c>
      <c r="H41" s="51">
        <v>5</v>
      </c>
      <c r="I41" s="52">
        <v>0</v>
      </c>
      <c r="J41" s="75"/>
      <c r="K41" s="76"/>
      <c r="L41" s="77"/>
    </row>
    <row r="42" spans="1:12" ht="12.75" customHeight="1">
      <c r="A42" s="8" t="s">
        <v>27</v>
      </c>
      <c r="B42" s="8"/>
      <c r="C42" s="8"/>
      <c r="D42" s="8"/>
      <c r="E42" s="8"/>
      <c r="F42" s="8"/>
      <c r="G42" s="50">
        <f>IF(J42=99, 0, 6)</f>
        <v>6</v>
      </c>
      <c r="H42" s="51">
        <v>3</v>
      </c>
      <c r="I42" s="52">
        <v>0</v>
      </c>
      <c r="J42" s="75"/>
      <c r="K42" s="76"/>
      <c r="L42" s="77"/>
    </row>
    <row r="43" spans="1:12" ht="12.75" customHeight="1">
      <c r="A43" s="8" t="s">
        <v>26</v>
      </c>
      <c r="B43" s="8"/>
      <c r="C43" s="8"/>
      <c r="D43" s="8"/>
      <c r="E43" s="8"/>
      <c r="F43" s="8"/>
      <c r="G43" s="50">
        <f>IF(J43=99, 0, 4)</f>
        <v>4</v>
      </c>
      <c r="H43" s="51">
        <v>2</v>
      </c>
      <c r="I43" s="52">
        <v>0</v>
      </c>
      <c r="J43" s="75"/>
      <c r="K43" s="76"/>
      <c r="L43" s="77"/>
    </row>
    <row r="44" spans="1:12" ht="12.75" customHeight="1">
      <c r="A44" s="8"/>
      <c r="B44" s="118"/>
      <c r="C44" s="118"/>
      <c r="D44" s="118"/>
      <c r="E44" s="118"/>
      <c r="F44" s="118"/>
      <c r="G44" s="100"/>
      <c r="H44" s="6"/>
      <c r="I44" s="6"/>
      <c r="J44" s="6"/>
      <c r="K44" s="7"/>
      <c r="L44" s="6"/>
    </row>
    <row r="45" spans="1:12" ht="12.75" customHeight="1">
      <c r="A45" s="166" t="s">
        <v>337</v>
      </c>
      <c r="B45" s="166"/>
      <c r="C45" s="166"/>
      <c r="D45" s="166"/>
      <c r="E45" s="166"/>
      <c r="F45" s="166"/>
      <c r="G45" s="100"/>
      <c r="H45" s="6"/>
      <c r="I45" s="6"/>
      <c r="J45" s="6"/>
      <c r="K45" s="7"/>
      <c r="L45" s="6"/>
    </row>
    <row r="46" spans="1:12" ht="12.75" customHeight="1">
      <c r="A46" s="8" t="s">
        <v>90</v>
      </c>
      <c r="B46" s="8"/>
      <c r="C46" s="8"/>
      <c r="D46" s="8"/>
      <c r="E46" s="8"/>
      <c r="F46" s="8"/>
      <c r="G46" s="50">
        <f>IF(J46=99, 0, 6)</f>
        <v>6</v>
      </c>
      <c r="H46" s="51">
        <v>3</v>
      </c>
      <c r="I46" s="52">
        <v>0</v>
      </c>
      <c r="J46" s="75"/>
      <c r="K46" s="76"/>
      <c r="L46" s="77"/>
    </row>
    <row r="47" spans="1:12" ht="12.75" customHeight="1">
      <c r="A47" s="8" t="s">
        <v>48</v>
      </c>
      <c r="B47" s="8"/>
      <c r="C47" s="8"/>
      <c r="D47" s="8"/>
      <c r="E47" s="8"/>
      <c r="F47" s="8"/>
      <c r="G47" s="2"/>
      <c r="H47" s="2"/>
      <c r="I47" s="2"/>
      <c r="J47" s="80"/>
      <c r="K47" s="76"/>
      <c r="L47" s="81"/>
    </row>
    <row r="48" spans="1:12" ht="12.75" customHeight="1">
      <c r="A48" s="8" t="s">
        <v>49</v>
      </c>
      <c r="B48" s="8"/>
      <c r="C48" s="8"/>
      <c r="D48" s="8"/>
      <c r="E48" s="8"/>
      <c r="F48" s="8"/>
      <c r="G48" s="50">
        <f>IF(J48=99, 0, 6)</f>
        <v>6</v>
      </c>
      <c r="H48" s="51">
        <v>3</v>
      </c>
      <c r="I48" s="52">
        <v>0</v>
      </c>
      <c r="J48" s="75"/>
      <c r="K48" s="76"/>
      <c r="L48" s="77"/>
    </row>
    <row r="49" spans="1:12" ht="12.75" customHeight="1">
      <c r="A49" s="8" t="s">
        <v>50</v>
      </c>
      <c r="B49" s="8"/>
      <c r="C49" s="8"/>
      <c r="D49" s="8"/>
      <c r="E49" s="8"/>
      <c r="F49" s="8"/>
      <c r="G49" s="2"/>
      <c r="H49" s="2"/>
      <c r="I49" s="2"/>
      <c r="J49" s="80"/>
      <c r="K49" s="76"/>
      <c r="L49" s="81"/>
    </row>
    <row r="50" spans="1:12" ht="12.75" customHeight="1">
      <c r="A50" s="8" t="s">
        <v>51</v>
      </c>
      <c r="B50" s="8"/>
      <c r="C50" s="8"/>
      <c r="D50" s="8"/>
      <c r="E50" s="8"/>
      <c r="F50" s="8"/>
      <c r="G50" s="50">
        <f>IF(J50=99, 0, 6)</f>
        <v>6</v>
      </c>
      <c r="H50" s="51">
        <v>3</v>
      </c>
      <c r="I50" s="52">
        <v>0</v>
      </c>
      <c r="J50" s="75"/>
      <c r="K50" s="76"/>
      <c r="L50" s="77"/>
    </row>
    <row r="51" spans="1:12" ht="12.75" customHeight="1">
      <c r="A51" s="8" t="s">
        <v>52</v>
      </c>
      <c r="B51" s="8"/>
      <c r="C51" s="8"/>
      <c r="D51" s="8"/>
      <c r="E51" s="8"/>
      <c r="F51" s="8"/>
      <c r="G51" s="50">
        <f>IF(J51=99, 0, 6)</f>
        <v>6</v>
      </c>
      <c r="H51" s="51">
        <v>3</v>
      </c>
      <c r="I51" s="52">
        <v>0</v>
      </c>
      <c r="J51" s="75"/>
      <c r="K51" s="76"/>
      <c r="L51" s="77"/>
    </row>
    <row r="52" spans="1:12" ht="12.75" customHeight="1">
      <c r="A52" s="8" t="s">
        <v>57</v>
      </c>
      <c r="B52" s="8"/>
      <c r="C52" s="8"/>
      <c r="D52" s="8"/>
      <c r="E52" s="8"/>
      <c r="F52" s="8"/>
      <c r="G52" s="50">
        <f>IF(J52=99, 0, 6)</f>
        <v>6</v>
      </c>
      <c r="H52" s="51">
        <v>3</v>
      </c>
      <c r="I52" s="52">
        <v>0</v>
      </c>
      <c r="J52" s="75"/>
      <c r="K52" s="76"/>
      <c r="L52" s="77"/>
    </row>
    <row r="53" spans="1:12" ht="12.75" customHeight="1">
      <c r="A53" s="8" t="s">
        <v>53</v>
      </c>
      <c r="B53" s="8"/>
      <c r="C53" s="8"/>
      <c r="D53" s="8"/>
      <c r="E53" s="8"/>
      <c r="F53" s="8"/>
      <c r="G53" s="2"/>
      <c r="H53" s="2"/>
      <c r="I53" s="2"/>
      <c r="J53" s="80"/>
      <c r="K53" s="76"/>
      <c r="L53" s="81"/>
    </row>
    <row r="54" spans="1:12" ht="12.75" customHeight="1">
      <c r="A54" s="8" t="s">
        <v>181</v>
      </c>
      <c r="B54" s="8"/>
      <c r="C54" s="8"/>
      <c r="D54" s="8"/>
      <c r="E54" s="8"/>
      <c r="F54" s="8"/>
      <c r="G54" s="50">
        <f>IF(J54=99, 0, 4)</f>
        <v>4</v>
      </c>
      <c r="H54" s="51">
        <v>2</v>
      </c>
      <c r="I54" s="52">
        <v>0</v>
      </c>
      <c r="J54" s="75"/>
      <c r="K54" s="76"/>
      <c r="L54" s="77"/>
    </row>
    <row r="55" spans="1:12" ht="12.75" customHeight="1">
      <c r="A55" s="177" t="s">
        <v>272</v>
      </c>
      <c r="B55" s="177"/>
      <c r="C55" s="177"/>
      <c r="D55" s="177"/>
      <c r="E55" s="177"/>
      <c r="F55" s="177"/>
      <c r="G55" s="53"/>
      <c r="H55" s="53"/>
      <c r="I55" s="53"/>
      <c r="J55" s="79"/>
      <c r="K55" s="82"/>
      <c r="L55" s="79"/>
    </row>
    <row r="56" spans="1:12" ht="12.75" customHeight="1">
      <c r="A56" s="8" t="s">
        <v>58</v>
      </c>
      <c r="B56" s="8"/>
      <c r="C56" s="8"/>
      <c r="D56" s="8"/>
      <c r="E56" s="8"/>
      <c r="F56" s="8"/>
      <c r="G56" s="50">
        <f>IF(J56=99, 0, 6)</f>
        <v>6</v>
      </c>
      <c r="H56" s="51">
        <v>3</v>
      </c>
      <c r="I56" s="52">
        <v>0</v>
      </c>
      <c r="J56" s="75"/>
      <c r="K56" s="87"/>
      <c r="L56" s="97"/>
    </row>
    <row r="57" spans="1:12" ht="12.75" customHeight="1">
      <c r="A57" s="177" t="s">
        <v>145</v>
      </c>
      <c r="B57" s="177"/>
      <c r="C57" s="177"/>
      <c r="D57" s="177"/>
      <c r="E57" s="177"/>
      <c r="F57" s="178"/>
      <c r="G57" s="50">
        <f>IF(J57=99, 0, 4)</f>
        <v>4</v>
      </c>
      <c r="H57" s="51">
        <v>2</v>
      </c>
      <c r="I57" s="52">
        <v>0</v>
      </c>
      <c r="J57" s="98"/>
      <c r="K57" s="87"/>
      <c r="L57" s="99"/>
    </row>
    <row r="58" spans="1:12" ht="12.75" customHeight="1">
      <c r="A58" s="177" t="s">
        <v>146</v>
      </c>
      <c r="B58" s="177"/>
      <c r="C58" s="177"/>
      <c r="D58" s="177"/>
      <c r="E58" s="177"/>
      <c r="F58" s="186"/>
      <c r="G58" s="53"/>
      <c r="H58" s="53"/>
      <c r="I58" s="53"/>
      <c r="J58" s="79"/>
      <c r="K58" s="82"/>
      <c r="L58" s="79"/>
    </row>
    <row r="59" spans="1:12" ht="12.75" customHeight="1">
      <c r="A59" s="8" t="s">
        <v>147</v>
      </c>
      <c r="B59" s="8"/>
      <c r="C59" s="8"/>
      <c r="D59" s="8"/>
      <c r="E59" s="8"/>
      <c r="F59" s="8"/>
      <c r="G59" s="50">
        <f>IF(J59=99, 0, 4)</f>
        <v>4</v>
      </c>
      <c r="H59" s="51">
        <v>2</v>
      </c>
      <c r="I59" s="52">
        <v>0</v>
      </c>
      <c r="J59" s="75"/>
      <c r="K59" s="76"/>
      <c r="L59" s="77"/>
    </row>
    <row r="60" spans="1:12" ht="12.75" customHeight="1">
      <c r="A60" s="8" t="s">
        <v>103</v>
      </c>
      <c r="B60" s="8"/>
      <c r="C60" s="8"/>
      <c r="D60" s="8"/>
      <c r="E60" s="8"/>
      <c r="F60" s="8"/>
      <c r="G60" s="2"/>
      <c r="H60" s="2"/>
      <c r="I60" s="2"/>
      <c r="J60" s="80"/>
      <c r="K60" s="76"/>
      <c r="L60" s="81"/>
    </row>
    <row r="61" spans="1:12" ht="12.75" customHeight="1">
      <c r="A61" s="8" t="s">
        <v>148</v>
      </c>
      <c r="B61" s="8"/>
      <c r="C61" s="8"/>
      <c r="D61" s="8"/>
      <c r="E61" s="8"/>
      <c r="F61" s="8"/>
      <c r="G61" s="50">
        <f>IF(J61=99, 0, 6)</f>
        <v>6</v>
      </c>
      <c r="H61" s="51">
        <v>3</v>
      </c>
      <c r="I61" s="52">
        <v>0</v>
      </c>
      <c r="J61" s="75"/>
      <c r="K61" s="76"/>
      <c r="L61" s="77"/>
    </row>
    <row r="62" spans="1:12" ht="12.75" customHeight="1">
      <c r="A62" s="8" t="s">
        <v>149</v>
      </c>
      <c r="B62" s="8"/>
      <c r="C62" s="8"/>
      <c r="D62" s="8"/>
      <c r="E62" s="8"/>
      <c r="F62" s="8"/>
      <c r="G62" s="50">
        <f>IF(J62=99, 0, 6)</f>
        <v>6</v>
      </c>
      <c r="H62" s="51">
        <v>3</v>
      </c>
      <c r="I62" s="52">
        <v>0</v>
      </c>
      <c r="J62" s="75"/>
      <c r="K62" s="76"/>
      <c r="L62" s="77"/>
    </row>
    <row r="63" spans="1:12" ht="12.75" customHeight="1">
      <c r="A63" s="8" t="s">
        <v>54</v>
      </c>
      <c r="B63" s="8"/>
      <c r="C63" s="8"/>
      <c r="D63" s="8"/>
      <c r="E63" s="8"/>
      <c r="F63" s="8"/>
      <c r="G63" s="2"/>
      <c r="H63" s="2"/>
      <c r="I63" s="2"/>
      <c r="J63" s="80"/>
      <c r="K63" s="76"/>
      <c r="L63" s="81"/>
    </row>
    <row r="64" spans="1:12" ht="12.75" customHeight="1">
      <c r="A64" s="8" t="s">
        <v>150</v>
      </c>
      <c r="B64" s="8"/>
      <c r="C64" s="8"/>
      <c r="D64" s="8"/>
      <c r="E64" s="8"/>
      <c r="F64" s="8"/>
      <c r="G64" s="50">
        <f>IF(J64=99, 0, 4)</f>
        <v>4</v>
      </c>
      <c r="H64" s="51">
        <v>2</v>
      </c>
      <c r="I64" s="52">
        <v>0</v>
      </c>
      <c r="J64" s="75"/>
      <c r="K64" s="76"/>
      <c r="L64" s="77"/>
    </row>
    <row r="65" spans="1:17" ht="12.75" customHeight="1">
      <c r="A65" s="8" t="s">
        <v>55</v>
      </c>
      <c r="B65" s="8"/>
      <c r="C65" s="8"/>
      <c r="D65" s="8"/>
      <c r="E65" s="8"/>
      <c r="F65" s="8"/>
      <c r="G65" s="2"/>
      <c r="H65" s="2"/>
      <c r="I65" s="2"/>
      <c r="J65" s="83"/>
      <c r="K65" s="76"/>
      <c r="L65" s="81"/>
    </row>
    <row r="66" spans="1:17" ht="12.75" customHeight="1">
      <c r="A66" s="88"/>
      <c r="B66" s="88"/>
      <c r="C66" s="88"/>
      <c r="D66" s="88"/>
      <c r="E66" s="88"/>
      <c r="F66" s="88"/>
      <c r="G66" s="2"/>
      <c r="H66" s="2"/>
      <c r="I66" s="89"/>
      <c r="J66" s="90"/>
      <c r="K66" s="90"/>
      <c r="L66" s="90"/>
    </row>
    <row r="67" spans="1:17" ht="12.75" customHeight="1">
      <c r="A67" s="163" t="s">
        <v>338</v>
      </c>
      <c r="B67" s="163"/>
      <c r="C67" s="163"/>
      <c r="D67" s="163"/>
      <c r="E67" s="164"/>
      <c r="F67" s="8"/>
      <c r="G67" s="2"/>
      <c r="H67" s="2"/>
      <c r="I67" s="2"/>
      <c r="J67" s="83"/>
      <c r="K67" s="76"/>
      <c r="L67" s="81"/>
    </row>
    <row r="68" spans="1:17" ht="12.75" customHeight="1">
      <c r="A68" s="8" t="s">
        <v>178</v>
      </c>
      <c r="B68" s="8"/>
      <c r="C68" s="8"/>
      <c r="D68" s="8"/>
      <c r="E68" s="8"/>
      <c r="F68" s="8"/>
      <c r="G68" s="50">
        <f>IF(J68=99, 0, 4)</f>
        <v>4</v>
      </c>
      <c r="H68" s="51">
        <v>2</v>
      </c>
      <c r="I68" s="52">
        <v>0</v>
      </c>
      <c r="J68" s="75"/>
      <c r="K68" s="76"/>
      <c r="L68" s="77"/>
    </row>
    <row r="69" spans="1:17" ht="12.75" customHeight="1">
      <c r="A69" s="8"/>
      <c r="B69" s="8"/>
      <c r="C69" s="8"/>
      <c r="D69" s="8"/>
      <c r="E69" s="8"/>
      <c r="F69" s="8"/>
      <c r="G69" s="2"/>
      <c r="H69" s="2"/>
      <c r="I69" s="2"/>
      <c r="J69" s="80"/>
      <c r="K69" s="76"/>
      <c r="L69" s="81"/>
    </row>
    <row r="70" spans="1:17" ht="12.75" customHeight="1">
      <c r="A70" s="166" t="s">
        <v>339</v>
      </c>
      <c r="B70" s="166"/>
      <c r="C70" s="166"/>
      <c r="D70" s="166"/>
      <c r="E70" s="166"/>
      <c r="F70" s="166"/>
      <c r="G70" s="2"/>
      <c r="H70" s="2"/>
      <c r="I70" s="2"/>
      <c r="J70" s="80"/>
      <c r="K70" s="76"/>
      <c r="L70" s="81"/>
    </row>
    <row r="71" spans="1:17" ht="12.75" customHeight="1">
      <c r="A71" s="8" t="s">
        <v>8</v>
      </c>
      <c r="B71" s="8"/>
      <c r="C71" s="8"/>
      <c r="D71" s="8"/>
      <c r="E71" s="8"/>
      <c r="F71" s="8"/>
      <c r="G71" s="50">
        <f>IF(J71=99, 0, 10)</f>
        <v>10</v>
      </c>
      <c r="H71" s="51">
        <v>5</v>
      </c>
      <c r="I71" s="52">
        <v>0</v>
      </c>
      <c r="J71" s="75"/>
      <c r="K71" s="76"/>
      <c r="L71" s="77"/>
    </row>
    <row r="72" spans="1:17" ht="12.75" customHeight="1">
      <c r="A72" s="8" t="s">
        <v>9</v>
      </c>
      <c r="B72" s="8"/>
      <c r="C72" s="8"/>
      <c r="D72" s="8"/>
      <c r="E72" s="8"/>
      <c r="F72" s="8"/>
      <c r="G72" s="50">
        <f>IF(J72=99, 0, 10)</f>
        <v>10</v>
      </c>
      <c r="H72" s="51">
        <v>5</v>
      </c>
      <c r="I72" s="52">
        <v>0</v>
      </c>
      <c r="J72" s="75"/>
      <c r="K72" s="76"/>
      <c r="L72" s="77"/>
    </row>
    <row r="73" spans="1:17" ht="12.75" customHeight="1">
      <c r="A73" s="8" t="s">
        <v>10</v>
      </c>
      <c r="B73" s="8"/>
      <c r="C73" s="8"/>
      <c r="D73" s="8"/>
      <c r="E73" s="8"/>
      <c r="F73" s="8"/>
      <c r="G73" s="50">
        <f>IF(J73=99, 0, 10)</f>
        <v>10</v>
      </c>
      <c r="H73" s="51">
        <v>5</v>
      </c>
      <c r="I73" s="52">
        <v>0</v>
      </c>
      <c r="J73" s="75"/>
      <c r="K73" s="76"/>
      <c r="L73" s="77"/>
    </row>
    <row r="74" spans="1:17" ht="12.75" customHeight="1">
      <c r="A74" s="181" t="s">
        <v>218</v>
      </c>
      <c r="B74" s="181"/>
      <c r="C74" s="181"/>
      <c r="D74" s="181"/>
      <c r="E74" s="181"/>
      <c r="F74" s="182"/>
      <c r="G74" s="50">
        <f>IF(J74=99, 0, 10)</f>
        <v>10</v>
      </c>
      <c r="H74" s="51">
        <v>5</v>
      </c>
      <c r="I74" s="52">
        <v>0</v>
      </c>
      <c r="J74" s="75"/>
      <c r="K74" s="85"/>
      <c r="L74" s="77"/>
    </row>
    <row r="75" spans="1:17" ht="12.75" customHeight="1">
      <c r="A75" s="177" t="s">
        <v>219</v>
      </c>
      <c r="B75" s="177"/>
      <c r="C75" s="177"/>
      <c r="D75" s="177"/>
      <c r="E75" s="177"/>
      <c r="F75" s="177"/>
      <c r="G75" s="53"/>
      <c r="H75" s="53"/>
      <c r="I75" s="53"/>
      <c r="J75" s="79"/>
      <c r="K75" s="82"/>
      <c r="L75" s="79"/>
    </row>
    <row r="76" spans="1:17" ht="12.75" customHeight="1">
      <c r="A76" s="181" t="s">
        <v>220</v>
      </c>
      <c r="B76" s="181"/>
      <c r="C76" s="181"/>
      <c r="D76" s="181"/>
      <c r="E76" s="181"/>
      <c r="F76" s="182"/>
      <c r="G76" s="50">
        <f>IF(J76=99, 0, 10)</f>
        <v>10</v>
      </c>
      <c r="H76" s="51">
        <v>5</v>
      </c>
      <c r="I76" s="52">
        <v>0</v>
      </c>
      <c r="J76" s="75"/>
      <c r="K76" s="91"/>
      <c r="L76" s="77"/>
    </row>
    <row r="77" spans="1:17" ht="12.75" customHeight="1">
      <c r="A77" s="177" t="s">
        <v>278</v>
      </c>
      <c r="B77" s="177"/>
      <c r="C77" s="177"/>
      <c r="D77" s="177"/>
      <c r="E77" s="177"/>
      <c r="F77" s="177"/>
      <c r="G77" s="53"/>
      <c r="H77" s="53"/>
      <c r="I77" s="53"/>
      <c r="J77" s="79"/>
      <c r="K77" s="83"/>
      <c r="L77" s="79"/>
    </row>
    <row r="78" spans="1:17" ht="12.75" customHeight="1">
      <c r="A78" s="177" t="s">
        <v>279</v>
      </c>
      <c r="B78" s="177"/>
      <c r="C78" s="177"/>
      <c r="D78" s="177"/>
      <c r="E78" s="177"/>
      <c r="F78" s="177"/>
      <c r="G78" s="177"/>
      <c r="H78" s="53"/>
      <c r="I78" s="53"/>
      <c r="J78" s="79"/>
      <c r="K78" s="83"/>
      <c r="L78" s="79"/>
      <c r="Q78" s="8" t="s">
        <v>11</v>
      </c>
    </row>
    <row r="79" spans="1:17" ht="12.75" customHeight="1">
      <c r="A79" s="179"/>
      <c r="B79" s="180"/>
      <c r="C79" s="180"/>
      <c r="D79" s="180"/>
      <c r="E79" s="180"/>
      <c r="G79" s="53"/>
      <c r="H79" s="53"/>
      <c r="I79" s="53"/>
      <c r="J79" s="79"/>
      <c r="K79" s="83"/>
      <c r="L79" s="79"/>
    </row>
    <row r="80" spans="1:17" ht="12.75" customHeight="1">
      <c r="A80" s="166" t="s">
        <v>144</v>
      </c>
      <c r="B80" s="166"/>
      <c r="C80" s="166"/>
      <c r="D80" s="166"/>
      <c r="E80" s="166"/>
      <c r="F80" s="167"/>
      <c r="G80" s="50">
        <f>IF(J80=99, 0, 4)</f>
        <v>4</v>
      </c>
      <c r="H80" s="51">
        <v>2</v>
      </c>
      <c r="I80" s="52">
        <v>0</v>
      </c>
      <c r="J80" s="75"/>
      <c r="K80" s="76"/>
      <c r="L80" s="77"/>
    </row>
    <row r="81" spans="1:12" ht="12.75" customHeight="1">
      <c r="L81" s="1"/>
    </row>
    <row r="82" spans="1:12">
      <c r="A82" s="166" t="s">
        <v>104</v>
      </c>
      <c r="B82" s="166"/>
      <c r="C82" s="166"/>
      <c r="D82" s="166"/>
      <c r="E82" s="166"/>
      <c r="F82" s="166"/>
      <c r="G82" s="49">
        <f>SUM(G13:G80)</f>
        <v>252</v>
      </c>
      <c r="H82" s="49"/>
      <c r="I82" s="1"/>
      <c r="J82" s="1"/>
      <c r="L82" s="55">
        <f>SUM(L13:L80)</f>
        <v>0</v>
      </c>
    </row>
    <row r="83" spans="1:12" ht="13.5" thickBot="1">
      <c r="L83" s="61">
        <f>L82/G82</f>
        <v>0</v>
      </c>
    </row>
    <row r="84" spans="1:12">
      <c r="A84" s="2" t="s">
        <v>56</v>
      </c>
      <c r="B84" s="183"/>
      <c r="C84" s="184"/>
      <c r="D84" s="184"/>
      <c r="E84" s="184"/>
      <c r="F84" s="184"/>
      <c r="G84" s="184"/>
      <c r="H84" s="184"/>
      <c r="I84" s="184"/>
      <c r="J84" s="184"/>
      <c r="K84" s="184"/>
      <c r="L84" s="185"/>
    </row>
    <row r="85" spans="1:12">
      <c r="A85" s="8"/>
      <c r="B85" s="174"/>
      <c r="C85" s="175"/>
      <c r="D85" s="175"/>
      <c r="E85" s="175"/>
      <c r="F85" s="175"/>
      <c r="G85" s="175"/>
      <c r="H85" s="175"/>
      <c r="I85" s="175"/>
      <c r="J85" s="175"/>
      <c r="K85" s="175"/>
      <c r="L85" s="176"/>
    </row>
    <row r="86" spans="1:12">
      <c r="A86" s="8"/>
      <c r="B86" s="174"/>
      <c r="C86" s="175"/>
      <c r="D86" s="175"/>
      <c r="E86" s="175"/>
      <c r="F86" s="175"/>
      <c r="G86" s="175"/>
      <c r="H86" s="175"/>
      <c r="I86" s="175"/>
      <c r="J86" s="175"/>
      <c r="K86" s="175"/>
      <c r="L86" s="176"/>
    </row>
    <row r="87" spans="1:12">
      <c r="A87" s="8"/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6"/>
    </row>
    <row r="88" spans="1:12">
      <c r="A88" s="8"/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6"/>
    </row>
    <row r="89" spans="1:12">
      <c r="A89" s="8"/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6"/>
    </row>
    <row r="90" spans="1:12">
      <c r="A90" s="8"/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6"/>
    </row>
    <row r="91" spans="1:12">
      <c r="A91" s="8"/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6"/>
    </row>
    <row r="92" spans="1:12">
      <c r="A92" s="8"/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6"/>
    </row>
    <row r="93" spans="1:12" ht="13.5" thickBot="1">
      <c r="A93" s="8"/>
      <c r="B93" s="187"/>
      <c r="C93" s="188"/>
      <c r="D93" s="188"/>
      <c r="E93" s="188"/>
      <c r="F93" s="188"/>
      <c r="G93" s="188"/>
      <c r="H93" s="188"/>
      <c r="I93" s="188"/>
      <c r="J93" s="188"/>
      <c r="K93" s="188"/>
      <c r="L93" s="189"/>
    </row>
    <row r="94" spans="1:12" ht="70.5" customHeight="1">
      <c r="A94" s="151"/>
      <c r="B94" s="151"/>
      <c r="C94" s="151"/>
      <c r="D94" s="151"/>
      <c r="E94" s="151"/>
      <c r="F94" s="151"/>
      <c r="G94" s="151"/>
      <c r="H94" s="151"/>
      <c r="I94" s="151"/>
      <c r="J94" s="151"/>
      <c r="K94" s="151"/>
      <c r="L94" s="151"/>
    </row>
  </sheetData>
  <sheetProtection sheet="1" objects="1" scenarios="1"/>
  <customSheetViews>
    <customSheetView guid="{7A7D571A-4459-409A-9FDE-4C959CBBA65C}" showRuler="0" topLeftCell="A67">
      <selection activeCell="K96" sqref="K96"/>
      <rowBreaks count="1" manualBreakCount="1">
        <brk id="60" max="11" man="1"/>
      </rowBreaks>
      <pageMargins left="0.25" right="0.25" top="0.25" bottom="0.25" header="0.5" footer="0.5"/>
      <printOptions horizontalCentered="1"/>
      <pageSetup scale="85" orientation="portrait" r:id="rId1"/>
      <headerFooter alignWithMargins="0">
        <oddFooter>Page &amp;P of &amp;N</oddFooter>
      </headerFooter>
    </customSheetView>
    <customSheetView guid="{1B132E85-FBFC-4436-84CB-DE41F0662E8D}" showPageBreaks="1" printArea="1" topLeftCell="A67">
      <selection activeCell="K96" sqref="K96"/>
      <rowBreaks count="1" manualBreakCount="1">
        <brk id="60" max="11" man="1"/>
      </rowBreaks>
      <pageMargins left="0.25" right="0.25" top="0.25" bottom="0.25" header="0.5" footer="0.5"/>
      <printOptions horizontalCentered="1"/>
      <pageSetup scale="85" orientation="portrait" r:id="rId2"/>
      <headerFooter alignWithMargins="0">
        <oddFooter>Page &amp;P of &amp;N</oddFooter>
      </headerFooter>
    </customSheetView>
  </customSheetViews>
  <mergeCells count="37">
    <mergeCell ref="A94:L94"/>
    <mergeCell ref="A10:F10"/>
    <mergeCell ref="B84:L84"/>
    <mergeCell ref="B85:L85"/>
    <mergeCell ref="B86:L86"/>
    <mergeCell ref="B87:L87"/>
    <mergeCell ref="B88:L88"/>
    <mergeCell ref="A58:F58"/>
    <mergeCell ref="B92:L92"/>
    <mergeCell ref="A17:F17"/>
    <mergeCell ref="B93:L93"/>
    <mergeCell ref="B91:L91"/>
    <mergeCell ref="A70:F70"/>
    <mergeCell ref="A80:F80"/>
    <mergeCell ref="A39:F39"/>
    <mergeCell ref="A45:F45"/>
    <mergeCell ref="A1:L2"/>
    <mergeCell ref="A82:F82"/>
    <mergeCell ref="J4:L4"/>
    <mergeCell ref="B89:L89"/>
    <mergeCell ref="B90:L90"/>
    <mergeCell ref="A8:C8"/>
    <mergeCell ref="A57:F57"/>
    <mergeCell ref="A79:E79"/>
    <mergeCell ref="A55:F55"/>
    <mergeCell ref="A12:F12"/>
    <mergeCell ref="A76:F76"/>
    <mergeCell ref="A77:F77"/>
    <mergeCell ref="A74:F74"/>
    <mergeCell ref="A75:F75"/>
    <mergeCell ref="A78:G78"/>
    <mergeCell ref="A67:E67"/>
    <mergeCell ref="A3:L3"/>
    <mergeCell ref="A22:F22"/>
    <mergeCell ref="A27:F27"/>
    <mergeCell ref="A31:F31"/>
    <mergeCell ref="A37:F37"/>
  </mergeCells>
  <phoneticPr fontId="0" type="noConversion"/>
  <conditionalFormatting sqref="L83">
    <cfRule type="cellIs" dxfId="17" priority="1" stopIfTrue="1" operator="between">
      <formula>0.9</formula>
      <formula>1</formula>
    </cfRule>
    <cfRule type="cellIs" dxfId="16" priority="2" stopIfTrue="1" operator="between">
      <formula>0.89</formula>
      <formula>0.75</formula>
    </cfRule>
    <cfRule type="cellIs" dxfId="15" priority="3" stopIfTrue="1" operator="between">
      <formula>0.74</formula>
      <formula>0</formula>
    </cfRule>
  </conditionalFormatting>
  <printOptions horizontalCentered="1"/>
  <pageMargins left="0.25" right="0.25" top="0.5" bottom="0.5" header="0.5" footer="0.5"/>
  <pageSetup scale="98" fitToHeight="10" orientation="portrait" r:id="rId3"/>
  <headerFooter scaleWithDoc="0" alignWithMargins="0">
    <oddFooter>Page &amp;P of &amp;N</oddFooter>
  </headerFooter>
  <rowBreaks count="1" manualBreakCount="1">
    <brk id="55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M92"/>
  <sheetViews>
    <sheetView topLeftCell="A46" zoomScaleNormal="100" workbookViewId="0">
      <selection activeCell="N68" sqref="N68"/>
    </sheetView>
  </sheetViews>
  <sheetFormatPr defaultRowHeight="12.75"/>
  <cols>
    <col min="3" max="3" width="12" bestFit="1" customWidth="1"/>
    <col min="7" max="7" width="8.42578125" customWidth="1"/>
    <col min="8" max="8" width="13.140625" bestFit="1" customWidth="1"/>
    <col min="9" max="9" width="6.7109375" customWidth="1"/>
    <col min="10" max="10" width="5" customWidth="1"/>
    <col min="11" max="11" width="5.5703125" customWidth="1"/>
    <col min="12" max="12" width="6.7109375" customWidth="1"/>
  </cols>
  <sheetData>
    <row r="1" spans="1:13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70"/>
      <c r="M1" s="5"/>
    </row>
    <row r="2" spans="1:13" ht="13.5" thickBot="1">
      <c r="A2" s="17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3"/>
      <c r="M2" s="5"/>
    </row>
    <row r="4" spans="1:13" ht="15">
      <c r="A4" s="2" t="s">
        <v>1</v>
      </c>
      <c r="B4" s="2"/>
      <c r="C4" s="69" t="s">
        <v>11</v>
      </c>
      <c r="D4" s="63"/>
      <c r="E4" s="71"/>
      <c r="F4" s="72"/>
      <c r="K4" s="136"/>
      <c r="L4" s="136"/>
    </row>
    <row r="5" spans="1:13" ht="15">
      <c r="A5" s="2" t="s">
        <v>2</v>
      </c>
      <c r="B5" s="2"/>
      <c r="C5" s="67" t="s">
        <v>11</v>
      </c>
      <c r="D5" s="59"/>
      <c r="E5" s="71"/>
      <c r="F5" s="72"/>
    </row>
    <row r="6" spans="1:13" ht="15">
      <c r="A6" s="2" t="s">
        <v>3</v>
      </c>
      <c r="B6" s="2"/>
      <c r="C6" s="70" t="s">
        <v>11</v>
      </c>
      <c r="D6" s="65"/>
      <c r="E6" s="71"/>
      <c r="F6" s="72"/>
    </row>
    <row r="8" spans="1:13">
      <c r="A8" s="166" t="s">
        <v>91</v>
      </c>
      <c r="B8" s="166"/>
      <c r="C8" s="166"/>
      <c r="D8" s="166"/>
    </row>
    <row r="10" spans="1:13">
      <c r="A10" s="166" t="s">
        <v>340</v>
      </c>
      <c r="B10" s="166"/>
      <c r="C10" s="166"/>
      <c r="D10" s="166"/>
      <c r="E10" s="166"/>
      <c r="G10" s="4" t="s">
        <v>5</v>
      </c>
      <c r="H10" s="4" t="s">
        <v>6</v>
      </c>
      <c r="I10" s="4" t="s">
        <v>7</v>
      </c>
      <c r="J10" s="4" t="s">
        <v>128</v>
      </c>
      <c r="L10" s="2" t="s">
        <v>4</v>
      </c>
    </row>
    <row r="12" spans="1:13" ht="12.75" customHeight="1">
      <c r="A12" s="166" t="s">
        <v>341</v>
      </c>
      <c r="B12" s="166"/>
      <c r="C12" s="166"/>
      <c r="D12" s="166"/>
      <c r="E12" s="166"/>
      <c r="F12" s="166"/>
      <c r="G12" s="6"/>
      <c r="H12" s="6"/>
      <c r="I12" s="6"/>
      <c r="J12" s="6"/>
      <c r="K12" t="s">
        <v>14</v>
      </c>
      <c r="L12" s="3"/>
    </row>
    <row r="13" spans="1:13" ht="12.75" customHeight="1">
      <c r="A13" s="8" t="s">
        <v>212</v>
      </c>
      <c r="G13" s="50">
        <f>IF(J13=99, 0, 10)</f>
        <v>10</v>
      </c>
      <c r="H13" s="51">
        <v>5</v>
      </c>
      <c r="I13" s="52">
        <v>0</v>
      </c>
      <c r="J13" s="75"/>
      <c r="K13" s="84"/>
      <c r="L13" s="77"/>
    </row>
    <row r="14" spans="1:13" ht="12.75" customHeight="1">
      <c r="A14" s="8" t="s">
        <v>213</v>
      </c>
      <c r="G14" s="50">
        <f>IF(J14=99, 0, 10)</f>
        <v>10</v>
      </c>
      <c r="H14" s="51">
        <v>5</v>
      </c>
      <c r="I14" s="52">
        <v>0</v>
      </c>
      <c r="J14" s="75"/>
      <c r="K14" s="84"/>
      <c r="L14" s="77"/>
    </row>
    <row r="15" spans="1:13" ht="12.75" customHeight="1">
      <c r="A15" t="s">
        <v>93</v>
      </c>
      <c r="G15" s="53"/>
      <c r="H15" s="53"/>
      <c r="I15" s="53"/>
      <c r="J15" s="79"/>
      <c r="K15" s="85"/>
      <c r="L15" s="79"/>
    </row>
    <row r="16" spans="1:13" ht="12.75" customHeight="1">
      <c r="A16" s="181" t="s">
        <v>222</v>
      </c>
      <c r="B16" s="181"/>
      <c r="C16" s="181"/>
      <c r="D16" s="181"/>
      <c r="E16" s="181"/>
      <c r="F16" s="182"/>
      <c r="G16" s="50">
        <f>IF(J16=99, 0, 4)</f>
        <v>4</v>
      </c>
      <c r="H16" s="51">
        <v>2</v>
      </c>
      <c r="I16" s="52">
        <v>0</v>
      </c>
      <c r="J16" s="75"/>
      <c r="K16" s="82"/>
      <c r="L16" s="77"/>
    </row>
    <row r="17" spans="1:12" ht="12.75" customHeight="1">
      <c r="A17" s="181" t="s">
        <v>227</v>
      </c>
      <c r="B17" s="181"/>
      <c r="C17" s="181"/>
      <c r="D17" s="181"/>
      <c r="E17" s="181"/>
      <c r="F17" s="182"/>
      <c r="G17" s="50">
        <f>IF(J17=99, 0, 4)</f>
        <v>4</v>
      </c>
      <c r="H17" s="51">
        <v>2</v>
      </c>
      <c r="I17" s="52">
        <v>0</v>
      </c>
      <c r="J17" s="75"/>
      <c r="K17" s="82"/>
      <c r="L17" s="77"/>
    </row>
    <row r="18" spans="1:12" ht="12.75" customHeight="1">
      <c r="A18" s="196" t="s">
        <v>228</v>
      </c>
      <c r="B18" s="196"/>
      <c r="C18" s="196"/>
      <c r="D18" s="196"/>
      <c r="E18" s="196"/>
      <c r="F18" s="197"/>
      <c r="G18" s="50">
        <f>IF(J18=99, 0, 4)</f>
        <v>4</v>
      </c>
      <c r="H18" s="51">
        <v>2</v>
      </c>
      <c r="I18" s="52">
        <v>0</v>
      </c>
      <c r="J18" s="75"/>
      <c r="K18" s="82"/>
      <c r="L18" s="77"/>
    </row>
    <row r="19" spans="1:12" ht="12.75" customHeight="1">
      <c r="A19" s="181" t="s">
        <v>229</v>
      </c>
      <c r="B19" s="181"/>
      <c r="C19" s="181"/>
      <c r="D19" s="181"/>
      <c r="E19" s="181"/>
      <c r="F19" s="182"/>
      <c r="G19" s="50">
        <f>IF(J19=99, 0, 4)</f>
        <v>4</v>
      </c>
      <c r="H19" s="51">
        <v>2</v>
      </c>
      <c r="I19" s="52">
        <v>0</v>
      </c>
      <c r="J19" s="75"/>
      <c r="K19" s="82"/>
      <c r="L19" s="77"/>
    </row>
    <row r="20" spans="1:12" ht="12.75" customHeight="1">
      <c r="A20" s="201" t="s">
        <v>221</v>
      </c>
      <c r="B20" s="164"/>
      <c r="C20" s="164"/>
      <c r="D20" s="164"/>
      <c r="E20" s="164"/>
      <c r="G20" s="53"/>
      <c r="H20" s="53"/>
      <c r="I20" s="53"/>
      <c r="J20" s="79"/>
      <c r="K20" s="82"/>
      <c r="L20" s="79"/>
    </row>
    <row r="21" spans="1:12">
      <c r="G21" s="49"/>
      <c r="H21" s="49"/>
      <c r="I21" s="49"/>
      <c r="J21" s="78"/>
      <c r="K21" s="84"/>
      <c r="L21" s="79"/>
    </row>
    <row r="22" spans="1:12">
      <c r="A22" s="166" t="s">
        <v>342</v>
      </c>
      <c r="B22" s="166"/>
      <c r="C22" s="166"/>
      <c r="D22" s="166"/>
      <c r="E22" s="166"/>
      <c r="F22" s="166"/>
      <c r="G22" s="53"/>
      <c r="H22" s="53"/>
      <c r="I22" s="53"/>
      <c r="J22" s="79"/>
      <c r="K22" s="84"/>
      <c r="L22" s="79"/>
    </row>
    <row r="23" spans="1:12">
      <c r="A23" t="s">
        <v>230</v>
      </c>
      <c r="G23" s="50">
        <f>IF(J23=99, 0, 8)</f>
        <v>8</v>
      </c>
      <c r="H23" s="51">
        <v>4</v>
      </c>
      <c r="I23" s="52">
        <v>0</v>
      </c>
      <c r="J23" s="75"/>
      <c r="K23" s="84"/>
      <c r="L23" s="77"/>
    </row>
    <row r="24" spans="1:12">
      <c r="A24" t="s">
        <v>29</v>
      </c>
      <c r="G24" s="50">
        <f>IF(J24=99, 0, 8)</f>
        <v>8</v>
      </c>
      <c r="H24" s="51">
        <v>4</v>
      </c>
      <c r="I24" s="52">
        <v>0</v>
      </c>
      <c r="J24" s="75"/>
      <c r="K24" s="84"/>
      <c r="L24" s="77"/>
    </row>
    <row r="25" spans="1:12">
      <c r="A25" s="8" t="s">
        <v>231</v>
      </c>
      <c r="G25" s="2"/>
      <c r="H25" s="2"/>
      <c r="I25" s="2"/>
      <c r="J25" s="80"/>
      <c r="K25" s="84"/>
      <c r="L25" s="84"/>
    </row>
    <row r="26" spans="1:12">
      <c r="A26" t="s">
        <v>30</v>
      </c>
      <c r="G26" s="50">
        <f>IF(J26=99, 0, 6)</f>
        <v>6</v>
      </c>
      <c r="H26" s="51">
        <v>3</v>
      </c>
      <c r="I26" s="52">
        <v>0</v>
      </c>
      <c r="J26" s="75"/>
      <c r="K26" s="84"/>
      <c r="L26" s="77"/>
    </row>
    <row r="27" spans="1:12">
      <c r="A27" t="s">
        <v>31</v>
      </c>
      <c r="G27" s="53"/>
      <c r="H27" s="53"/>
      <c r="I27" s="53"/>
      <c r="J27" s="79"/>
      <c r="K27" s="80"/>
      <c r="L27" s="79"/>
    </row>
    <row r="28" spans="1:12">
      <c r="A28" s="202" t="s">
        <v>33</v>
      </c>
      <c r="B28" s="202"/>
      <c r="C28" s="202"/>
      <c r="D28" s="202"/>
      <c r="E28" s="202"/>
      <c r="F28" s="203"/>
      <c r="G28" s="50">
        <f>IF(J28=99, 0, 10)</f>
        <v>10</v>
      </c>
      <c r="H28" s="51">
        <v>5</v>
      </c>
      <c r="I28" s="52">
        <v>0</v>
      </c>
      <c r="J28" s="75"/>
      <c r="K28" s="84"/>
      <c r="L28" s="77"/>
    </row>
    <row r="29" spans="1:12">
      <c r="A29" s="202" t="s">
        <v>34</v>
      </c>
      <c r="B29" s="202"/>
      <c r="C29" s="202"/>
      <c r="D29" s="202"/>
      <c r="E29" s="202"/>
      <c r="F29" s="202"/>
      <c r="G29" s="53"/>
      <c r="H29" s="53"/>
      <c r="I29" s="53"/>
      <c r="J29" s="79"/>
      <c r="K29" s="80"/>
      <c r="L29" s="79"/>
    </row>
    <row r="30" spans="1:12">
      <c r="A30" s="202" t="s">
        <v>35</v>
      </c>
      <c r="B30" s="202"/>
      <c r="C30" s="202"/>
      <c r="D30" s="202"/>
      <c r="E30" s="202"/>
      <c r="F30" s="202"/>
      <c r="G30" s="53"/>
      <c r="H30" s="53"/>
      <c r="I30" s="53"/>
      <c r="J30" s="79"/>
      <c r="K30" s="80"/>
      <c r="L30" s="79"/>
    </row>
    <row r="31" spans="1:12">
      <c r="A31" s="8" t="s">
        <v>214</v>
      </c>
      <c r="G31" s="50">
        <f>IF(J31=99, 0, 8)</f>
        <v>8</v>
      </c>
      <c r="H31" s="51">
        <v>4</v>
      </c>
      <c r="I31" s="52">
        <v>0</v>
      </c>
      <c r="J31" s="75"/>
      <c r="K31" s="84"/>
      <c r="L31" s="77"/>
    </row>
    <row r="32" spans="1:12">
      <c r="A32" t="s">
        <v>36</v>
      </c>
      <c r="G32" s="53"/>
      <c r="H32" s="53"/>
      <c r="I32" s="53"/>
      <c r="J32" s="79"/>
      <c r="K32" s="80"/>
      <c r="L32" s="79"/>
    </row>
    <row r="33" spans="1:12">
      <c r="A33" t="s">
        <v>105</v>
      </c>
      <c r="G33" s="50">
        <f>IF(J33=99, 0, 6)</f>
        <v>6</v>
      </c>
      <c r="H33" s="51">
        <v>3</v>
      </c>
      <c r="I33" s="52">
        <v>0</v>
      </c>
      <c r="J33" s="75"/>
      <c r="K33" s="84"/>
      <c r="L33" s="77"/>
    </row>
    <row r="34" spans="1:12">
      <c r="A34" t="s">
        <v>37</v>
      </c>
      <c r="G34" s="53"/>
      <c r="H34" s="53"/>
      <c r="I34" s="53"/>
      <c r="J34" s="79"/>
      <c r="K34" s="80"/>
      <c r="L34" s="79"/>
    </row>
    <row r="35" spans="1:12">
      <c r="A35" t="s">
        <v>136</v>
      </c>
      <c r="G35" s="50">
        <f>IF(J35=99, 0, 10)</f>
        <v>10</v>
      </c>
      <c r="H35" s="51">
        <v>5</v>
      </c>
      <c r="I35" s="52">
        <v>0</v>
      </c>
      <c r="J35" s="75"/>
      <c r="K35" s="84"/>
      <c r="L35" s="77"/>
    </row>
    <row r="36" spans="1:12">
      <c r="A36" t="s">
        <v>135</v>
      </c>
      <c r="G36" s="53"/>
      <c r="H36" s="53"/>
      <c r="I36" s="53"/>
      <c r="J36" s="79"/>
      <c r="K36" s="80"/>
      <c r="L36" s="79"/>
    </row>
    <row r="37" spans="1:12">
      <c r="A37" t="s">
        <v>106</v>
      </c>
      <c r="G37" s="50">
        <f>IF(J37=99, 0, 10)</f>
        <v>10</v>
      </c>
      <c r="H37" s="51">
        <v>5</v>
      </c>
      <c r="I37" s="52">
        <v>0</v>
      </c>
      <c r="J37" s="75"/>
      <c r="K37" s="84"/>
      <c r="L37" s="77"/>
    </row>
    <row r="38" spans="1:12">
      <c r="A38" t="s">
        <v>108</v>
      </c>
      <c r="G38" s="53"/>
      <c r="H38" s="53"/>
      <c r="I38" s="53"/>
      <c r="J38" s="79"/>
      <c r="K38" s="80"/>
      <c r="L38" s="79"/>
    </row>
    <row r="39" spans="1:12">
      <c r="A39" t="s">
        <v>107</v>
      </c>
      <c r="G39" s="53"/>
      <c r="H39" s="53"/>
      <c r="I39" s="53"/>
      <c r="J39" s="79"/>
      <c r="K39" s="80"/>
      <c r="L39" s="79"/>
    </row>
    <row r="40" spans="1:12">
      <c r="G40" s="53"/>
      <c r="H40" s="53"/>
      <c r="I40" s="53"/>
      <c r="J40" s="79"/>
      <c r="K40" s="80"/>
      <c r="L40" s="79"/>
    </row>
    <row r="41" spans="1:12">
      <c r="A41" s="166" t="s">
        <v>343</v>
      </c>
      <c r="B41" s="166"/>
      <c r="C41" s="166"/>
      <c r="D41" s="166"/>
      <c r="E41" s="166"/>
      <c r="F41" s="166"/>
      <c r="G41" s="53"/>
      <c r="H41" s="53"/>
      <c r="I41" s="53"/>
      <c r="J41" s="79"/>
      <c r="K41" s="80"/>
      <c r="L41" s="79"/>
    </row>
    <row r="42" spans="1:12">
      <c r="A42" t="s">
        <v>32</v>
      </c>
      <c r="G42" s="50">
        <f>IF(J42=99, 0, 10)</f>
        <v>10</v>
      </c>
      <c r="H42" s="51">
        <v>5</v>
      </c>
      <c r="I42" s="52">
        <v>0</v>
      </c>
      <c r="J42" s="75"/>
      <c r="K42" s="84"/>
      <c r="L42" s="77"/>
    </row>
    <row r="43" spans="1:12">
      <c r="A43" t="s">
        <v>123</v>
      </c>
      <c r="G43" s="50">
        <f>IF(J43=99, 0, 10)</f>
        <v>10</v>
      </c>
      <c r="H43" s="51">
        <v>5</v>
      </c>
      <c r="I43" s="52">
        <v>0</v>
      </c>
      <c r="J43" s="75"/>
      <c r="K43" s="84"/>
      <c r="L43" s="77"/>
    </row>
    <row r="44" spans="1:12">
      <c r="A44" t="s">
        <v>124</v>
      </c>
      <c r="G44" s="53"/>
      <c r="H44" s="53"/>
      <c r="I44" s="53"/>
      <c r="J44" s="79"/>
      <c r="K44" s="85"/>
      <c r="L44" s="79"/>
    </row>
    <row r="45" spans="1:12">
      <c r="A45" t="s">
        <v>132</v>
      </c>
      <c r="G45" s="50">
        <f>IF(J45=99, 0, 8)</f>
        <v>8</v>
      </c>
      <c r="H45" s="51">
        <v>4</v>
      </c>
      <c r="I45" s="52">
        <v>0</v>
      </c>
      <c r="J45" s="75"/>
      <c r="K45" s="84"/>
      <c r="L45" s="77"/>
    </row>
    <row r="46" spans="1:12">
      <c r="A46" t="s">
        <v>133</v>
      </c>
      <c r="G46" s="50">
        <f>IF(J46=99, 0, 8)</f>
        <v>8</v>
      </c>
      <c r="H46" s="51">
        <v>4</v>
      </c>
      <c r="I46" s="52">
        <v>0</v>
      </c>
      <c r="J46" s="75"/>
      <c r="K46" s="84"/>
      <c r="L46" s="77"/>
    </row>
    <row r="47" spans="1:12">
      <c r="A47" t="s">
        <v>109</v>
      </c>
      <c r="G47" s="53"/>
      <c r="H47" s="53"/>
      <c r="I47" s="53"/>
      <c r="J47" s="79"/>
      <c r="K47" s="80"/>
      <c r="L47" s="79"/>
    </row>
    <row r="48" spans="1:12">
      <c r="A48" t="s">
        <v>134</v>
      </c>
      <c r="G48" s="50">
        <f>IF(J48=99, 0, 8)</f>
        <v>8</v>
      </c>
      <c r="H48" s="51">
        <v>4</v>
      </c>
      <c r="I48" s="52">
        <v>0</v>
      </c>
      <c r="J48" s="75"/>
      <c r="K48" s="84"/>
      <c r="L48" s="77"/>
    </row>
    <row r="49" spans="1:12">
      <c r="A49" s="8" t="s">
        <v>232</v>
      </c>
      <c r="G49" s="50">
        <f>IF(J49=99, 0, 10)</f>
        <v>10</v>
      </c>
      <c r="H49" s="51">
        <v>5</v>
      </c>
      <c r="I49" s="52">
        <v>0</v>
      </c>
      <c r="J49" s="75"/>
      <c r="K49" s="84"/>
      <c r="L49" s="77"/>
    </row>
    <row r="50" spans="1:12">
      <c r="A50" t="s">
        <v>223</v>
      </c>
      <c r="G50" s="50">
        <f>IF(J50=99, 0, 6)</f>
        <v>6</v>
      </c>
      <c r="H50" s="51">
        <v>3</v>
      </c>
      <c r="I50" s="52">
        <v>0</v>
      </c>
      <c r="J50" s="75"/>
      <c r="K50" s="84"/>
      <c r="L50" s="77"/>
    </row>
    <row r="51" spans="1:12">
      <c r="A51" t="s">
        <v>180</v>
      </c>
      <c r="G51" s="53"/>
      <c r="H51" s="53"/>
      <c r="I51" s="53"/>
      <c r="J51" s="79"/>
      <c r="K51" s="85"/>
      <c r="L51" s="79"/>
    </row>
    <row r="52" spans="1:12">
      <c r="A52" t="s">
        <v>224</v>
      </c>
      <c r="G52" s="50">
        <f>IF(J52=99, 0, 6)</f>
        <v>6</v>
      </c>
      <c r="H52" s="51">
        <v>3</v>
      </c>
      <c r="I52" s="52">
        <v>0</v>
      </c>
      <c r="J52" s="75"/>
      <c r="K52" s="102"/>
      <c r="L52" s="77"/>
    </row>
    <row r="53" spans="1:12">
      <c r="A53" t="s">
        <v>225</v>
      </c>
      <c r="G53" s="50">
        <f>IF(J53=99, 0, 6)</f>
        <v>6</v>
      </c>
      <c r="H53" s="51">
        <v>3</v>
      </c>
      <c r="I53" s="52">
        <v>0</v>
      </c>
      <c r="J53" s="75"/>
      <c r="K53" s="102"/>
      <c r="L53" s="77"/>
    </row>
    <row r="54" spans="1:12" ht="12" customHeight="1">
      <c r="G54" s="6"/>
      <c r="H54" s="6"/>
      <c r="I54" s="6"/>
      <c r="J54" s="6"/>
      <c r="K54" s="7"/>
      <c r="L54" s="6"/>
    </row>
    <row r="55" spans="1:12">
      <c r="A55" s="166" t="s">
        <v>344</v>
      </c>
      <c r="B55" s="166"/>
      <c r="C55" s="166"/>
      <c r="D55" s="166"/>
      <c r="E55" s="166"/>
      <c r="F55" s="166"/>
      <c r="G55" s="6"/>
      <c r="H55" s="6"/>
      <c r="I55" s="6"/>
      <c r="J55" s="6"/>
      <c r="K55" s="3"/>
      <c r="L55" s="6"/>
    </row>
    <row r="56" spans="1:12">
      <c r="A56" t="s">
        <v>38</v>
      </c>
      <c r="G56" s="50">
        <f>IF(J56=99, 0, 6)</f>
        <v>6</v>
      </c>
      <c r="H56" s="51">
        <v>3</v>
      </c>
      <c r="I56" s="52">
        <v>0</v>
      </c>
      <c r="J56" s="75"/>
      <c r="K56" s="84"/>
      <c r="L56" s="77"/>
    </row>
    <row r="57" spans="1:12">
      <c r="A57" t="s">
        <v>39</v>
      </c>
      <c r="G57" s="50">
        <f>IF(J57=99, 0, 4)</f>
        <v>4</v>
      </c>
      <c r="H57" s="51">
        <v>2</v>
      </c>
      <c r="I57" s="52">
        <v>0</v>
      </c>
      <c r="J57" s="75"/>
      <c r="K57" s="84"/>
      <c r="L57" s="77"/>
    </row>
    <row r="58" spans="1:12">
      <c r="A58" t="s">
        <v>40</v>
      </c>
      <c r="G58" s="50">
        <f>IF(J58=99, 0, 4)</f>
        <v>4</v>
      </c>
      <c r="H58" s="51">
        <v>2</v>
      </c>
      <c r="I58" s="52">
        <v>0</v>
      </c>
      <c r="J58" s="75"/>
      <c r="K58" s="84"/>
      <c r="L58" s="77"/>
    </row>
    <row r="59" spans="1:12">
      <c r="A59" t="s">
        <v>174</v>
      </c>
      <c r="G59" s="50">
        <f>IF(J59=99, 0, 4)</f>
        <v>4</v>
      </c>
      <c r="H59" s="51">
        <v>2</v>
      </c>
      <c r="I59" s="52">
        <v>0</v>
      </c>
      <c r="J59" s="75"/>
      <c r="K59" s="84"/>
      <c r="L59" s="77"/>
    </row>
    <row r="60" spans="1:12" ht="13.5" customHeight="1">
      <c r="A60" s="181" t="s">
        <v>226</v>
      </c>
      <c r="B60" s="181"/>
      <c r="C60" s="181"/>
      <c r="D60" s="181"/>
      <c r="E60" s="181"/>
      <c r="F60" s="182"/>
      <c r="G60" s="50">
        <f>IF(J60=99, 0, 10)</f>
        <v>10</v>
      </c>
      <c r="H60" s="51">
        <v>5</v>
      </c>
      <c r="I60" s="52">
        <v>0</v>
      </c>
      <c r="J60" s="75"/>
      <c r="K60" s="87"/>
      <c r="L60" s="77"/>
    </row>
    <row r="61" spans="1:12" ht="13.5" customHeight="1">
      <c r="A61" s="181" t="s">
        <v>273</v>
      </c>
      <c r="B61" s="181"/>
      <c r="C61" s="181"/>
      <c r="D61" s="181"/>
      <c r="E61" s="181"/>
      <c r="F61" s="181"/>
      <c r="G61" s="56"/>
      <c r="H61" s="56"/>
      <c r="I61" s="56"/>
      <c r="J61" s="85"/>
      <c r="K61" s="82"/>
    </row>
    <row r="62" spans="1:12" ht="13.5" customHeight="1">
      <c r="A62" s="86"/>
      <c r="B62" s="86"/>
      <c r="C62" s="86"/>
      <c r="D62" s="86"/>
      <c r="E62" s="86"/>
      <c r="G62" s="53"/>
      <c r="H62" s="53"/>
      <c r="I62" s="53"/>
      <c r="J62" s="79"/>
      <c r="K62" s="82"/>
      <c r="L62" s="79"/>
    </row>
    <row r="63" spans="1:12" ht="13.5" customHeight="1">
      <c r="A63" s="166" t="s">
        <v>345</v>
      </c>
      <c r="B63" s="166"/>
      <c r="C63" s="166"/>
      <c r="D63" s="166"/>
      <c r="E63" s="166"/>
      <c r="F63" s="166"/>
      <c r="G63" s="53"/>
      <c r="H63" s="53"/>
      <c r="I63" s="53"/>
      <c r="J63" s="79"/>
      <c r="K63" s="82"/>
      <c r="L63" s="79"/>
    </row>
    <row r="64" spans="1:12">
      <c r="A64" t="s">
        <v>41</v>
      </c>
      <c r="G64" s="50">
        <f>IF(J64=99, 0, 8)</f>
        <v>8</v>
      </c>
      <c r="H64" s="51">
        <v>4</v>
      </c>
      <c r="I64" s="52">
        <v>0</v>
      </c>
      <c r="J64" s="75"/>
      <c r="K64" s="84"/>
      <c r="L64" s="77"/>
    </row>
    <row r="65" spans="1:12">
      <c r="A65" t="s">
        <v>42</v>
      </c>
      <c r="G65" s="50">
        <f>IF(J65=99, 0, 4)</f>
        <v>4</v>
      </c>
      <c r="H65" s="51">
        <v>2</v>
      </c>
      <c r="I65" s="52">
        <v>0</v>
      </c>
      <c r="J65" s="75"/>
      <c r="K65" s="84"/>
      <c r="L65" s="77"/>
    </row>
    <row r="66" spans="1:12">
      <c r="A66" t="s">
        <v>43</v>
      </c>
      <c r="G66" s="50">
        <f>IF(J66=99, 0, 4)</f>
        <v>4</v>
      </c>
      <c r="H66" s="51">
        <v>2</v>
      </c>
      <c r="I66" s="52">
        <v>0</v>
      </c>
      <c r="J66" s="75"/>
      <c r="K66" s="84"/>
      <c r="L66" s="77"/>
    </row>
    <row r="67" spans="1:12">
      <c r="A67" t="s">
        <v>44</v>
      </c>
      <c r="G67" s="50">
        <f>IF(J67=99, 0, 6)</f>
        <v>6</v>
      </c>
      <c r="H67" s="51">
        <v>3</v>
      </c>
      <c r="I67" s="52">
        <v>0</v>
      </c>
      <c r="J67" s="75"/>
      <c r="K67" s="84"/>
      <c r="L67" s="77"/>
    </row>
    <row r="68" spans="1:12">
      <c r="A68" s="8" t="s">
        <v>215</v>
      </c>
      <c r="G68" s="53"/>
      <c r="H68" s="53"/>
      <c r="I68" s="53"/>
      <c r="J68" s="79"/>
      <c r="K68" s="80"/>
      <c r="L68" s="79"/>
    </row>
    <row r="69" spans="1:12">
      <c r="A69" s="8" t="s">
        <v>216</v>
      </c>
      <c r="G69" s="2"/>
      <c r="H69" s="2"/>
      <c r="I69" s="2"/>
      <c r="J69" s="80"/>
      <c r="K69" s="84"/>
      <c r="L69" s="81"/>
    </row>
    <row r="70" spans="1:12">
      <c r="A70" s="8" t="s">
        <v>217</v>
      </c>
      <c r="G70" s="2"/>
      <c r="H70" s="2"/>
      <c r="I70" s="2"/>
      <c r="J70" s="80"/>
      <c r="K70" s="84"/>
      <c r="L70" s="81"/>
    </row>
    <row r="71" spans="1:12">
      <c r="A71" s="8"/>
      <c r="G71" s="2"/>
      <c r="H71" s="2"/>
      <c r="I71" s="2"/>
      <c r="J71" s="80"/>
      <c r="K71" s="84"/>
      <c r="L71" s="81"/>
    </row>
    <row r="72" spans="1:12">
      <c r="A72" s="166" t="s">
        <v>346</v>
      </c>
      <c r="B72" s="166"/>
      <c r="C72" s="166"/>
      <c r="D72" s="166"/>
      <c r="E72" s="166"/>
      <c r="F72" s="166"/>
      <c r="G72" s="2"/>
      <c r="H72" s="2"/>
      <c r="I72" s="2"/>
      <c r="J72" s="80"/>
      <c r="K72" s="84"/>
      <c r="L72" s="81"/>
    </row>
    <row r="73" spans="1:12">
      <c r="A73" s="8" t="s">
        <v>45</v>
      </c>
      <c r="G73" s="50">
        <f>IF(J73=99, 0, 10)</f>
        <v>10</v>
      </c>
      <c r="H73" s="51">
        <v>5</v>
      </c>
      <c r="I73" s="52">
        <v>0</v>
      </c>
      <c r="J73" s="75"/>
      <c r="K73" s="84"/>
      <c r="L73" s="77"/>
    </row>
    <row r="74" spans="1:12">
      <c r="A74" s="8" t="s">
        <v>182</v>
      </c>
      <c r="G74" s="2"/>
      <c r="H74" s="2"/>
      <c r="I74" s="2"/>
      <c r="J74" s="80"/>
      <c r="K74" s="84"/>
      <c r="L74" s="81"/>
    </row>
    <row r="75" spans="1:12">
      <c r="A75" s="8" t="s">
        <v>46</v>
      </c>
      <c r="G75" s="50">
        <f>IF(J75=99, 0, 6)</f>
        <v>6</v>
      </c>
      <c r="H75" s="51">
        <v>3</v>
      </c>
      <c r="I75" s="52">
        <v>0</v>
      </c>
      <c r="J75" s="75"/>
      <c r="K75" s="84"/>
      <c r="L75" s="77"/>
    </row>
    <row r="76" spans="1:12">
      <c r="A76" s="8" t="s">
        <v>47</v>
      </c>
      <c r="G76" s="50">
        <f>IF(J76=99, 0, 4)</f>
        <v>4</v>
      </c>
      <c r="H76" s="51">
        <v>2</v>
      </c>
      <c r="I76" s="52">
        <v>0</v>
      </c>
      <c r="J76" s="75"/>
      <c r="K76" s="84"/>
      <c r="L76" s="77"/>
    </row>
    <row r="77" spans="1:12">
      <c r="A77" s="8"/>
      <c r="G77" s="2"/>
      <c r="H77" s="2"/>
      <c r="I77" s="2"/>
      <c r="J77" s="54"/>
      <c r="K77" s="2"/>
      <c r="L77" s="49"/>
    </row>
    <row r="78" spans="1:12">
      <c r="A78" s="8"/>
      <c r="G78" s="2"/>
      <c r="H78" s="2"/>
      <c r="I78" s="2"/>
      <c r="J78" s="54"/>
      <c r="K78" s="2"/>
      <c r="L78" s="49"/>
    </row>
    <row r="79" spans="1:12" ht="14.25" customHeight="1">
      <c r="A79" s="86"/>
      <c r="B79" s="86"/>
      <c r="C79" s="86"/>
      <c r="D79" s="86"/>
      <c r="E79" s="86"/>
      <c r="G79" s="53"/>
      <c r="H79" s="53"/>
      <c r="I79" s="53"/>
      <c r="J79" s="79"/>
      <c r="K79" s="82"/>
      <c r="L79" s="79"/>
    </row>
    <row r="80" spans="1:12">
      <c r="A80" s="166" t="s">
        <v>154</v>
      </c>
      <c r="B80" s="166"/>
      <c r="C80" s="166"/>
      <c r="D80" s="166"/>
      <c r="E80" s="166"/>
      <c r="F80" s="166"/>
      <c r="G80" s="49">
        <f>SUM(G12:G79)</f>
        <v>244</v>
      </c>
      <c r="H80" s="49"/>
      <c r="I80" s="49"/>
      <c r="L80" s="55">
        <f>SUM(L12:L79)</f>
        <v>0</v>
      </c>
    </row>
    <row r="81" spans="1:12">
      <c r="L81" s="95">
        <f>L80/G80</f>
        <v>0</v>
      </c>
    </row>
    <row r="82" spans="1:12" ht="14.25" customHeight="1" thickBot="1">
      <c r="A82" s="86"/>
      <c r="B82" s="86"/>
      <c r="C82" s="86"/>
      <c r="D82" s="86"/>
      <c r="E82" s="86"/>
      <c r="G82" s="53"/>
      <c r="H82" s="53"/>
      <c r="I82" s="53"/>
      <c r="J82" s="79"/>
      <c r="K82" s="82"/>
      <c r="L82" s="79"/>
    </row>
    <row r="83" spans="1:12">
      <c r="A83" s="2" t="s">
        <v>153</v>
      </c>
      <c r="B83" s="198"/>
      <c r="C83" s="199"/>
      <c r="D83" s="199"/>
      <c r="E83" s="199"/>
      <c r="F83" s="199"/>
      <c r="G83" s="199"/>
      <c r="H83" s="199"/>
      <c r="I83" s="199"/>
      <c r="J83" s="199"/>
      <c r="K83" s="199"/>
      <c r="L83" s="200"/>
    </row>
    <row r="84" spans="1:12">
      <c r="A84" s="8"/>
      <c r="B84" s="190"/>
      <c r="C84" s="191"/>
      <c r="D84" s="191"/>
      <c r="E84" s="191"/>
      <c r="F84" s="191"/>
      <c r="G84" s="191"/>
      <c r="H84" s="191"/>
      <c r="I84" s="191"/>
      <c r="J84" s="191"/>
      <c r="K84" s="191"/>
      <c r="L84" s="192"/>
    </row>
    <row r="85" spans="1:12">
      <c r="A85" s="8"/>
      <c r="B85" s="190"/>
      <c r="C85" s="191"/>
      <c r="D85" s="191"/>
      <c r="E85" s="191"/>
      <c r="F85" s="191"/>
      <c r="G85" s="191"/>
      <c r="H85" s="191"/>
      <c r="I85" s="191"/>
      <c r="J85" s="191"/>
      <c r="K85" s="191"/>
      <c r="L85" s="192"/>
    </row>
    <row r="86" spans="1:12">
      <c r="A86" s="8"/>
      <c r="B86" s="190"/>
      <c r="C86" s="191"/>
      <c r="D86" s="191"/>
      <c r="E86" s="191"/>
      <c r="F86" s="191"/>
      <c r="G86" s="191"/>
      <c r="H86" s="191"/>
      <c r="I86" s="191"/>
      <c r="J86" s="191"/>
      <c r="K86" s="191"/>
      <c r="L86" s="192"/>
    </row>
    <row r="87" spans="1:12">
      <c r="A87" s="8"/>
      <c r="B87" s="190"/>
      <c r="C87" s="191"/>
      <c r="D87" s="191"/>
      <c r="E87" s="191"/>
      <c r="F87" s="191"/>
      <c r="G87" s="191"/>
      <c r="H87" s="191"/>
      <c r="I87" s="191"/>
      <c r="J87" s="191"/>
      <c r="K87" s="191"/>
      <c r="L87" s="192"/>
    </row>
    <row r="88" spans="1:12">
      <c r="A88" s="8"/>
      <c r="B88" s="190"/>
      <c r="C88" s="191"/>
      <c r="D88" s="191"/>
      <c r="E88" s="191"/>
      <c r="F88" s="191"/>
      <c r="G88" s="191"/>
      <c r="H88" s="191"/>
      <c r="I88" s="191"/>
      <c r="J88" s="191"/>
      <c r="K88" s="191"/>
      <c r="L88" s="192"/>
    </row>
    <row r="89" spans="1:12" ht="13.5" thickBot="1">
      <c r="A89" s="8"/>
      <c r="B89" s="193"/>
      <c r="C89" s="194"/>
      <c r="D89" s="194"/>
      <c r="E89" s="194"/>
      <c r="F89" s="194"/>
      <c r="G89" s="194"/>
      <c r="H89" s="194"/>
      <c r="I89" s="194"/>
      <c r="J89" s="194"/>
      <c r="K89" s="194"/>
      <c r="L89" s="195"/>
    </row>
    <row r="90" spans="1:12">
      <c r="A90" s="8"/>
      <c r="B90" s="191"/>
      <c r="C90" s="191"/>
      <c r="D90" s="191"/>
      <c r="E90" s="191"/>
      <c r="F90" s="191"/>
      <c r="G90" s="191"/>
      <c r="H90" s="191"/>
      <c r="I90" s="191"/>
      <c r="J90" s="191"/>
      <c r="K90" s="191"/>
      <c r="L90" s="191"/>
    </row>
    <row r="91" spans="1:12">
      <c r="E91" s="2"/>
    </row>
    <row r="92" spans="1:12">
      <c r="A92" s="151"/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</row>
  </sheetData>
  <sheetProtection sheet="1" objects="1" scenarios="1"/>
  <customSheetViews>
    <customSheetView guid="{7A7D571A-4459-409A-9FDE-4C959CBBA65C}" showRuler="0" topLeftCell="A77">
      <selection activeCell="A94" sqref="A94:L118"/>
      <rowBreaks count="1" manualBreakCount="1">
        <brk id="66" max="16383" man="1"/>
      </rowBreaks>
      <pageMargins left="0.25" right="0.25" top="0.25" bottom="0.25" header="0.5" footer="0.5"/>
      <printOptions horizontalCentered="1"/>
      <pageSetup scale="80" orientation="portrait" r:id="rId1"/>
      <headerFooter alignWithMargins="0">
        <oddFooter>Page &amp;P of &amp;N</oddFooter>
      </headerFooter>
    </customSheetView>
    <customSheetView guid="{1B132E85-FBFC-4436-84CB-DE41F0662E8D}" topLeftCell="A67">
      <selection activeCell="E69" sqref="E69"/>
      <rowBreaks count="1" manualBreakCount="1">
        <brk id="66" max="16383" man="1"/>
      </rowBreaks>
      <pageMargins left="0.25" right="0.25" top="0.25" bottom="0.25" header="0.5" footer="0.5"/>
      <printOptions horizontalCentered="1"/>
      <pageSetup scale="80" orientation="portrait" r:id="rId2"/>
      <headerFooter alignWithMargins="0">
        <oddFooter>Page &amp;P of &amp;N</oddFooter>
      </headerFooter>
    </customSheetView>
  </customSheetViews>
  <mergeCells count="30">
    <mergeCell ref="A19:F19"/>
    <mergeCell ref="A16:F16"/>
    <mergeCell ref="A17:F17"/>
    <mergeCell ref="A18:F18"/>
    <mergeCell ref="B83:L83"/>
    <mergeCell ref="A20:E20"/>
    <mergeCell ref="A55:F55"/>
    <mergeCell ref="A63:F63"/>
    <mergeCell ref="A72:F72"/>
    <mergeCell ref="A80:F80"/>
    <mergeCell ref="A60:F60"/>
    <mergeCell ref="A61:F61"/>
    <mergeCell ref="A29:F29"/>
    <mergeCell ref="A30:F30"/>
    <mergeCell ref="A28:F28"/>
    <mergeCell ref="A22:F22"/>
    <mergeCell ref="A1:L2"/>
    <mergeCell ref="K4:L4"/>
    <mergeCell ref="A10:E10"/>
    <mergeCell ref="A8:D8"/>
    <mergeCell ref="A12:F12"/>
    <mergeCell ref="A41:F41"/>
    <mergeCell ref="A92:L92"/>
    <mergeCell ref="B84:L84"/>
    <mergeCell ref="B85:L85"/>
    <mergeCell ref="B86:L86"/>
    <mergeCell ref="B87:L87"/>
    <mergeCell ref="B90:L90"/>
    <mergeCell ref="B89:L89"/>
    <mergeCell ref="B88:L88"/>
  </mergeCells>
  <phoneticPr fontId="0" type="noConversion"/>
  <conditionalFormatting sqref="L81">
    <cfRule type="cellIs" dxfId="14" priority="1" stopIfTrue="1" operator="between">
      <formula>0.9</formula>
      <formula>1</formula>
    </cfRule>
    <cfRule type="cellIs" dxfId="13" priority="2" stopIfTrue="1" operator="between">
      <formula>0.89</formula>
      <formula>0.75</formula>
    </cfRule>
    <cfRule type="cellIs" dxfId="12" priority="3" stopIfTrue="1" operator="between">
      <formula>0.74</formula>
      <formula>0</formula>
    </cfRule>
  </conditionalFormatting>
  <printOptions horizontalCentered="1"/>
  <pageMargins left="0.25" right="0.25" top="0.5" bottom="0.5" header="0.5" footer="0.5"/>
  <pageSetup fitToHeight="7" orientation="portrait" r:id="rId3"/>
  <headerFooter scaleWithDoc="0" alignWithMargins="0">
    <oddFooter>Page &amp;P of &amp;N</oddFooter>
  </headerFooter>
  <rowBreaks count="1" manualBreakCount="1">
    <brk id="5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M77"/>
  <sheetViews>
    <sheetView zoomScaleNormal="100" workbookViewId="0">
      <selection activeCell="E10" sqref="E10"/>
    </sheetView>
  </sheetViews>
  <sheetFormatPr defaultRowHeight="12.75"/>
  <cols>
    <col min="3" max="3" width="12.28515625" bestFit="1" customWidth="1"/>
    <col min="7" max="7" width="8.42578125" customWidth="1"/>
    <col min="8" max="8" width="13.28515625" bestFit="1" customWidth="1"/>
    <col min="9" max="9" width="6.7109375" customWidth="1"/>
    <col min="10" max="10" width="5" customWidth="1"/>
    <col min="11" max="11" width="5.5703125" customWidth="1"/>
    <col min="12" max="12" width="6.7109375" customWidth="1"/>
  </cols>
  <sheetData>
    <row r="1" spans="1:13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70"/>
      <c r="M1" s="5"/>
    </row>
    <row r="2" spans="1:13" ht="13.5" thickBot="1">
      <c r="A2" s="17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3"/>
      <c r="M2" s="5"/>
    </row>
    <row r="3" spans="1:13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5"/>
    </row>
    <row r="4" spans="1:13" ht="15">
      <c r="A4" s="2" t="s">
        <v>1</v>
      </c>
      <c r="B4" s="2"/>
      <c r="C4" s="69" t="str">
        <f>'IC Summary'!D3</f>
        <v xml:space="preserve"> </v>
      </c>
      <c r="D4" s="63"/>
      <c r="E4" s="63"/>
      <c r="F4" s="64"/>
      <c r="K4" s="136"/>
      <c r="L4" s="136"/>
    </row>
    <row r="5" spans="1:13" ht="15">
      <c r="A5" s="2" t="s">
        <v>2</v>
      </c>
      <c r="B5" s="2"/>
      <c r="C5" s="67" t="str">
        <f>'IC Summary'!D4</f>
        <v xml:space="preserve"> </v>
      </c>
      <c r="D5" s="59"/>
      <c r="E5" s="59"/>
      <c r="F5" s="60"/>
    </row>
    <row r="6" spans="1:13" ht="15">
      <c r="A6" s="2" t="s">
        <v>3</v>
      </c>
      <c r="B6" s="2"/>
      <c r="C6" s="70" t="s">
        <v>11</v>
      </c>
      <c r="D6" s="65"/>
      <c r="E6" s="65"/>
      <c r="F6" s="66"/>
    </row>
    <row r="8" spans="1:13">
      <c r="A8" s="166" t="s">
        <v>91</v>
      </c>
      <c r="B8" s="166"/>
      <c r="C8" s="166"/>
    </row>
    <row r="10" spans="1:13">
      <c r="A10" s="166" t="s">
        <v>347</v>
      </c>
      <c r="B10" s="166"/>
      <c r="C10" s="166"/>
      <c r="D10" s="8"/>
      <c r="E10" s="8"/>
      <c r="F10" s="8"/>
      <c r="G10" s="4" t="s">
        <v>5</v>
      </c>
      <c r="H10" s="4" t="s">
        <v>6</v>
      </c>
      <c r="I10" s="4" t="s">
        <v>7</v>
      </c>
      <c r="J10" s="4" t="s">
        <v>128</v>
      </c>
      <c r="K10" s="8"/>
      <c r="L10" s="2" t="s">
        <v>4</v>
      </c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3">
      <c r="A12" s="166" t="s">
        <v>59</v>
      </c>
      <c r="B12" s="166"/>
      <c r="C12" s="166"/>
      <c r="D12" s="166"/>
      <c r="E12" s="166"/>
      <c r="F12" s="166"/>
      <c r="G12" s="100" t="s">
        <v>126</v>
      </c>
      <c r="H12" s="100"/>
      <c r="I12" s="100" t="s">
        <v>127</v>
      </c>
      <c r="J12" s="100" t="s">
        <v>125</v>
      </c>
      <c r="K12" s="8" t="s">
        <v>14</v>
      </c>
      <c r="L12" s="104" t="s">
        <v>127</v>
      </c>
      <c r="M12" s="96"/>
    </row>
    <row r="13" spans="1:13">
      <c r="A13" s="8" t="s">
        <v>233</v>
      </c>
      <c r="B13" s="8"/>
      <c r="C13" s="8"/>
      <c r="D13" s="8"/>
      <c r="E13" s="8"/>
      <c r="F13" s="8"/>
      <c r="G13" s="50">
        <f>IF(J13=99, 0, 6)</f>
        <v>6</v>
      </c>
      <c r="H13" s="51">
        <v>3</v>
      </c>
      <c r="I13" s="52">
        <v>0</v>
      </c>
      <c r="J13" s="75"/>
      <c r="K13" s="84"/>
      <c r="L13" s="77"/>
      <c r="M13" s="96"/>
    </row>
    <row r="14" spans="1:13">
      <c r="A14" s="104"/>
      <c r="B14" s="104"/>
      <c r="C14" s="104"/>
      <c r="D14" s="104"/>
      <c r="E14" s="104"/>
      <c r="F14" s="104"/>
      <c r="G14" s="53"/>
      <c r="H14" s="53"/>
      <c r="I14" s="53"/>
      <c r="J14" s="79"/>
      <c r="K14" s="85"/>
      <c r="L14" s="79"/>
      <c r="M14" s="96"/>
    </row>
    <row r="15" spans="1:13">
      <c r="A15" s="166" t="s">
        <v>60</v>
      </c>
      <c r="B15" s="166"/>
      <c r="C15" s="166"/>
      <c r="D15" s="166"/>
      <c r="E15" s="166"/>
      <c r="F15" s="166"/>
      <c r="G15" s="53"/>
      <c r="H15" s="53"/>
      <c r="I15" s="53"/>
      <c r="J15" s="79"/>
      <c r="K15" s="84"/>
      <c r="L15" s="79"/>
      <c r="M15" s="96"/>
    </row>
    <row r="16" spans="1:13">
      <c r="A16" s="8" t="s">
        <v>94</v>
      </c>
      <c r="B16" s="8"/>
      <c r="C16" s="8"/>
      <c r="D16" s="8"/>
      <c r="E16" s="8"/>
      <c r="F16" s="8"/>
      <c r="G16" s="50">
        <f>IF(J16=99, 0, 6)</f>
        <v>6</v>
      </c>
      <c r="H16" s="51">
        <v>3</v>
      </c>
      <c r="I16" s="52">
        <v>0</v>
      </c>
      <c r="J16" s="75"/>
      <c r="K16" s="84"/>
      <c r="L16" s="77"/>
      <c r="M16" s="96"/>
    </row>
    <row r="17" spans="1:13">
      <c r="A17" s="8" t="s">
        <v>137</v>
      </c>
      <c r="B17" s="8"/>
      <c r="C17" s="8"/>
      <c r="D17" s="8"/>
      <c r="E17" s="8"/>
      <c r="F17" s="8"/>
      <c r="G17" s="50">
        <f>IF(J17=99, 0, 6)</f>
        <v>6</v>
      </c>
      <c r="H17" s="51">
        <v>3</v>
      </c>
      <c r="I17" s="52">
        <v>0</v>
      </c>
      <c r="J17" s="75"/>
      <c r="K17" s="84"/>
      <c r="L17" s="77"/>
      <c r="M17" s="96"/>
    </row>
    <row r="18" spans="1:13">
      <c r="A18" s="8" t="s">
        <v>62</v>
      </c>
      <c r="B18" s="8"/>
      <c r="C18" s="8"/>
      <c r="D18" s="8"/>
      <c r="E18" s="8"/>
      <c r="F18" s="8"/>
      <c r="G18" s="50">
        <f>IF(J18=99, 0, 4)</f>
        <v>4</v>
      </c>
      <c r="H18" s="51">
        <v>2</v>
      </c>
      <c r="I18" s="52">
        <v>0</v>
      </c>
      <c r="J18" s="75"/>
      <c r="K18" s="84"/>
      <c r="L18" s="77"/>
      <c r="M18" s="96"/>
    </row>
    <row r="19" spans="1:13">
      <c r="A19" s="8" t="s">
        <v>63</v>
      </c>
      <c r="B19" s="8"/>
      <c r="C19" s="8"/>
      <c r="D19" s="8"/>
      <c r="E19" s="8"/>
      <c r="F19" s="8"/>
      <c r="G19" s="50">
        <f>IF(J19=99, 0, 4)</f>
        <v>4</v>
      </c>
      <c r="H19" s="51">
        <v>2</v>
      </c>
      <c r="I19" s="52">
        <v>0</v>
      </c>
      <c r="J19" s="75"/>
      <c r="K19" s="84"/>
      <c r="L19" s="77"/>
      <c r="M19" s="96"/>
    </row>
    <row r="20" spans="1:13">
      <c r="A20" s="8"/>
      <c r="B20" s="8"/>
      <c r="C20" s="8"/>
      <c r="D20" s="8"/>
      <c r="E20" s="8"/>
      <c r="F20" s="8"/>
      <c r="G20" s="2"/>
      <c r="H20" s="2"/>
      <c r="I20" s="2"/>
      <c r="J20" s="84"/>
      <c r="K20" s="84"/>
      <c r="L20" s="81"/>
      <c r="M20" s="96"/>
    </row>
    <row r="21" spans="1:13">
      <c r="A21" s="166" t="s">
        <v>67</v>
      </c>
      <c r="B21" s="166"/>
      <c r="C21" s="166"/>
      <c r="D21" s="166"/>
      <c r="E21" s="166"/>
      <c r="F21" s="166"/>
      <c r="G21" s="53"/>
      <c r="H21" s="53"/>
      <c r="I21" s="53"/>
      <c r="J21" s="79"/>
      <c r="K21" s="85"/>
      <c r="L21" s="79"/>
      <c r="M21" s="96"/>
    </row>
    <row r="22" spans="1:13">
      <c r="A22" s="8" t="s">
        <v>140</v>
      </c>
      <c r="B22" s="8"/>
      <c r="C22" s="8"/>
      <c r="D22" s="8"/>
      <c r="E22" s="8"/>
      <c r="F22" s="8"/>
      <c r="G22" s="50">
        <f>IF(J22=99, 0, 6)</f>
        <v>6</v>
      </c>
      <c r="H22" s="51">
        <v>3</v>
      </c>
      <c r="I22" s="52">
        <v>0</v>
      </c>
      <c r="J22" s="75"/>
      <c r="K22" s="84"/>
      <c r="L22" s="77"/>
      <c r="M22" s="96"/>
    </row>
    <row r="23" spans="1:13">
      <c r="A23" s="8" t="s">
        <v>141</v>
      </c>
      <c r="B23" s="8"/>
      <c r="C23" s="8"/>
      <c r="D23" s="8"/>
      <c r="E23" s="8"/>
      <c r="F23" s="8"/>
      <c r="G23" s="53"/>
      <c r="H23" s="53"/>
      <c r="I23" s="53"/>
      <c r="J23" s="79"/>
      <c r="K23" s="80"/>
      <c r="L23" s="79"/>
      <c r="M23" s="96"/>
    </row>
    <row r="24" spans="1:13">
      <c r="A24" s="8" t="s">
        <v>61</v>
      </c>
      <c r="B24" s="8"/>
      <c r="C24" s="8"/>
      <c r="D24" s="8"/>
      <c r="E24" s="8"/>
      <c r="F24" s="8"/>
      <c r="G24" s="50">
        <f>IF(J24=99, 0, 2)</f>
        <v>2</v>
      </c>
      <c r="H24" s="51">
        <v>1</v>
      </c>
      <c r="I24" s="52">
        <v>0</v>
      </c>
      <c r="J24" s="75"/>
      <c r="K24" s="84"/>
      <c r="L24" s="77"/>
      <c r="M24" s="96"/>
    </row>
    <row r="25" spans="1:13">
      <c r="A25" s="8" t="s">
        <v>64</v>
      </c>
      <c r="B25" s="8"/>
      <c r="C25" s="8"/>
      <c r="D25" s="8"/>
      <c r="E25" s="8"/>
      <c r="F25" s="8"/>
      <c r="G25" s="50">
        <f>IF(J25=99, 0, 10)</f>
        <v>10</v>
      </c>
      <c r="H25" s="51">
        <v>5</v>
      </c>
      <c r="I25" s="52">
        <v>0</v>
      </c>
      <c r="J25" s="75"/>
      <c r="K25" s="84"/>
      <c r="L25" s="77"/>
      <c r="M25" s="96"/>
    </row>
    <row r="26" spans="1:13">
      <c r="A26" s="8" t="s">
        <v>65</v>
      </c>
      <c r="B26" s="8"/>
      <c r="C26" s="8"/>
      <c r="D26" s="8"/>
      <c r="E26" s="8"/>
      <c r="F26" s="8"/>
      <c r="G26" s="53"/>
      <c r="H26" s="53"/>
      <c r="I26" s="53"/>
      <c r="J26" s="79"/>
      <c r="K26" s="80"/>
      <c r="L26" s="79"/>
      <c r="M26" s="96"/>
    </row>
    <row r="27" spans="1:13">
      <c r="A27" s="8"/>
      <c r="B27" s="8"/>
      <c r="C27" s="8"/>
      <c r="D27" s="8"/>
      <c r="E27" s="8"/>
      <c r="F27" s="8"/>
      <c r="G27" s="2"/>
      <c r="H27" s="2"/>
      <c r="I27" s="2"/>
      <c r="J27" s="84"/>
      <c r="K27" s="84"/>
      <c r="L27" s="81"/>
      <c r="M27" s="96"/>
    </row>
    <row r="28" spans="1:13">
      <c r="A28" s="166" t="s">
        <v>68</v>
      </c>
      <c r="B28" s="166"/>
      <c r="C28" s="166"/>
      <c r="D28" s="166"/>
      <c r="E28" s="166"/>
      <c r="F28" s="166"/>
      <c r="G28" s="53"/>
      <c r="H28" s="53"/>
      <c r="I28" s="53"/>
      <c r="J28" s="79"/>
      <c r="K28" s="85"/>
      <c r="L28" s="79"/>
      <c r="M28" s="96"/>
    </row>
    <row r="29" spans="1:13">
      <c r="A29" s="8" t="s">
        <v>69</v>
      </c>
      <c r="B29" s="8"/>
      <c r="C29" s="8"/>
      <c r="D29" s="8"/>
      <c r="E29" s="8"/>
      <c r="F29" s="8"/>
      <c r="G29" s="50">
        <f>IF(J29=99, 0, 8)</f>
        <v>8</v>
      </c>
      <c r="H29" s="51">
        <v>4</v>
      </c>
      <c r="I29" s="52">
        <v>0</v>
      </c>
      <c r="J29" s="75"/>
      <c r="K29" s="84"/>
      <c r="L29" s="77"/>
      <c r="M29" s="96"/>
    </row>
    <row r="30" spans="1:13">
      <c r="A30" s="8" t="s">
        <v>70</v>
      </c>
      <c r="B30" s="8"/>
      <c r="C30" s="8"/>
      <c r="D30" s="8"/>
      <c r="E30" s="8"/>
      <c r="F30" s="8"/>
      <c r="G30" s="2"/>
      <c r="H30" s="2"/>
      <c r="I30" s="2"/>
      <c r="J30" s="84"/>
      <c r="K30" s="84"/>
      <c r="L30" s="84"/>
      <c r="M30" s="96"/>
    </row>
    <row r="31" spans="1:13">
      <c r="A31" s="8" t="s">
        <v>66</v>
      </c>
      <c r="B31" s="8"/>
      <c r="C31" s="8"/>
      <c r="D31" s="8"/>
      <c r="E31" s="8"/>
      <c r="F31" s="8"/>
      <c r="G31" s="2"/>
      <c r="H31" s="2"/>
      <c r="I31" s="2"/>
      <c r="J31" s="84"/>
      <c r="K31" s="84"/>
      <c r="L31" s="81"/>
      <c r="M31" s="96"/>
    </row>
    <row r="32" spans="1:13">
      <c r="A32" s="8" t="s">
        <v>71</v>
      </c>
      <c r="B32" s="8"/>
      <c r="C32" s="8"/>
      <c r="D32" s="8"/>
      <c r="E32" s="8"/>
      <c r="F32" s="8"/>
      <c r="G32" s="50">
        <f>IF(J32=99, 0, 8)</f>
        <v>8</v>
      </c>
      <c r="H32" s="51">
        <v>4</v>
      </c>
      <c r="I32" s="52">
        <v>0</v>
      </c>
      <c r="J32" s="75"/>
      <c r="K32" s="84"/>
      <c r="L32" s="77"/>
      <c r="M32" s="96"/>
    </row>
    <row r="33" spans="1:13">
      <c r="A33" s="8" t="s">
        <v>72</v>
      </c>
      <c r="B33" s="8"/>
      <c r="C33" s="8"/>
      <c r="D33" s="8"/>
      <c r="E33" s="8"/>
      <c r="F33" s="8"/>
      <c r="G33" s="2"/>
      <c r="H33" s="2"/>
      <c r="I33" s="2"/>
      <c r="J33" s="84"/>
      <c r="K33" s="84"/>
      <c r="L33" s="81"/>
      <c r="M33" s="96"/>
    </row>
    <row r="34" spans="1:13">
      <c r="A34" s="8"/>
      <c r="B34" s="8"/>
      <c r="C34" s="8"/>
      <c r="D34" s="8"/>
      <c r="E34" s="8"/>
      <c r="F34" s="8"/>
      <c r="G34" s="2"/>
      <c r="H34" s="2"/>
      <c r="I34" s="2"/>
      <c r="J34" s="84"/>
      <c r="K34" s="84" t="s">
        <v>102</v>
      </c>
      <c r="L34" s="81"/>
      <c r="M34" s="96"/>
    </row>
    <row r="35" spans="1:13">
      <c r="A35" s="166" t="s">
        <v>73</v>
      </c>
      <c r="B35" s="166"/>
      <c r="C35" s="166"/>
      <c r="D35" s="166"/>
      <c r="E35" s="166"/>
      <c r="F35" s="166"/>
      <c r="G35" s="53"/>
      <c r="H35" s="53"/>
      <c r="I35" s="53"/>
      <c r="J35" s="79"/>
      <c r="K35" s="84"/>
      <c r="L35" s="79"/>
      <c r="M35" s="96"/>
    </row>
    <row r="36" spans="1:13">
      <c r="A36" s="8" t="s">
        <v>74</v>
      </c>
      <c r="B36" s="8"/>
      <c r="C36" s="8"/>
      <c r="D36" s="8"/>
      <c r="E36" s="8"/>
      <c r="F36" s="8"/>
      <c r="G36" s="50">
        <f>IF(J36=99, 0, 6)</f>
        <v>6</v>
      </c>
      <c r="H36" s="51">
        <v>3</v>
      </c>
      <c r="I36" s="52">
        <v>0</v>
      </c>
      <c r="J36" s="75"/>
      <c r="K36" s="84"/>
      <c r="L36" s="77"/>
      <c r="M36" s="96"/>
    </row>
    <row r="37" spans="1:13">
      <c r="A37" s="8" t="s">
        <v>95</v>
      </c>
      <c r="B37" s="8"/>
      <c r="C37" s="8"/>
      <c r="D37" s="8"/>
      <c r="E37" s="8"/>
      <c r="F37" s="8"/>
      <c r="G37" s="50">
        <f>IF(J37=99, 0, 10)</f>
        <v>10</v>
      </c>
      <c r="H37" s="51">
        <v>5</v>
      </c>
      <c r="I37" s="52">
        <v>0</v>
      </c>
      <c r="J37" s="75"/>
      <c r="K37" s="84"/>
      <c r="L37" s="77"/>
      <c r="M37" s="96"/>
    </row>
    <row r="38" spans="1:13">
      <c r="A38" s="8" t="s">
        <v>75</v>
      </c>
      <c r="B38" s="8"/>
      <c r="C38" s="8"/>
      <c r="D38" s="8"/>
      <c r="E38" s="8"/>
      <c r="F38" s="8"/>
      <c r="G38" s="53"/>
      <c r="H38" s="53"/>
      <c r="I38" s="53"/>
      <c r="J38" s="79"/>
      <c r="K38" s="85"/>
      <c r="L38" s="79"/>
      <c r="M38" s="96"/>
    </row>
    <row r="39" spans="1:13">
      <c r="A39" s="8" t="s">
        <v>76</v>
      </c>
      <c r="B39" s="8"/>
      <c r="C39" s="8"/>
      <c r="D39" s="8"/>
      <c r="E39" s="8"/>
      <c r="F39" s="8"/>
      <c r="G39" s="50">
        <f>IF(J39=99, 0, 10)</f>
        <v>10</v>
      </c>
      <c r="H39" s="51">
        <v>5</v>
      </c>
      <c r="I39" s="52">
        <v>0</v>
      </c>
      <c r="J39" s="75"/>
      <c r="K39" s="84"/>
      <c r="L39" s="77"/>
      <c r="M39" s="96"/>
    </row>
    <row r="40" spans="1:13">
      <c r="A40" s="8" t="s">
        <v>72</v>
      </c>
      <c r="B40" s="8"/>
      <c r="C40" s="8"/>
      <c r="D40" s="8"/>
      <c r="E40" s="8"/>
      <c r="F40" s="8"/>
      <c r="G40" s="2"/>
      <c r="H40" s="2"/>
      <c r="I40" s="2"/>
      <c r="J40" s="84"/>
      <c r="K40" s="84"/>
      <c r="L40" s="81"/>
      <c r="M40" s="96"/>
    </row>
    <row r="41" spans="1:13">
      <c r="A41" s="8" t="s">
        <v>77</v>
      </c>
      <c r="B41" s="8"/>
      <c r="C41" s="8"/>
      <c r="D41" s="8"/>
      <c r="E41" s="8"/>
      <c r="F41" s="8"/>
      <c r="G41" s="50">
        <f>IF(J41=99, 0, 4)</f>
        <v>4</v>
      </c>
      <c r="H41" s="51">
        <v>2</v>
      </c>
      <c r="I41" s="52">
        <v>0</v>
      </c>
      <c r="J41" s="75"/>
      <c r="K41" s="84"/>
      <c r="L41" s="77"/>
      <c r="M41" s="96"/>
    </row>
    <row r="42" spans="1:13">
      <c r="A42" s="8" t="s">
        <v>138</v>
      </c>
      <c r="B42" s="8"/>
      <c r="C42" s="8"/>
      <c r="D42" s="8"/>
      <c r="E42" s="8"/>
      <c r="F42" s="8"/>
      <c r="G42" s="50">
        <f>IF(J42=99, 0, 2)</f>
        <v>2</v>
      </c>
      <c r="H42" s="51">
        <v>1</v>
      </c>
      <c r="I42" s="52">
        <v>0</v>
      </c>
      <c r="J42" s="75"/>
      <c r="K42" s="84"/>
      <c r="L42" s="77"/>
      <c r="M42" s="96"/>
    </row>
    <row r="43" spans="1:13">
      <c r="A43" s="8" t="s">
        <v>78</v>
      </c>
      <c r="B43" s="8"/>
      <c r="C43" s="8"/>
      <c r="D43" s="8"/>
      <c r="E43" s="8"/>
      <c r="F43" s="8"/>
      <c r="G43" s="53"/>
      <c r="H43" s="53"/>
      <c r="I43" s="53"/>
      <c r="J43" s="79"/>
      <c r="K43" s="80"/>
      <c r="L43" s="79"/>
      <c r="M43" s="96"/>
    </row>
    <row r="44" spans="1:13">
      <c r="A44" s="8"/>
      <c r="B44" s="8"/>
      <c r="C44" s="8"/>
      <c r="D44" s="8"/>
      <c r="E44" s="8"/>
      <c r="F44" s="8"/>
      <c r="G44" s="2"/>
      <c r="H44" s="2"/>
      <c r="I44" s="2"/>
      <c r="J44" s="84"/>
      <c r="K44" s="84"/>
      <c r="L44" s="81"/>
      <c r="M44" s="96"/>
    </row>
    <row r="45" spans="1:13">
      <c r="A45" s="166" t="s">
        <v>79</v>
      </c>
      <c r="B45" s="166"/>
      <c r="C45" s="166"/>
      <c r="D45" s="166"/>
      <c r="E45" s="166"/>
      <c r="F45" s="166"/>
      <c r="G45" s="53"/>
      <c r="H45" s="53"/>
      <c r="I45" s="53"/>
      <c r="J45" s="79"/>
      <c r="K45" s="85"/>
      <c r="L45" s="79"/>
      <c r="M45" s="96"/>
    </row>
    <row r="46" spans="1:13">
      <c r="A46" s="8" t="s">
        <v>80</v>
      </c>
      <c r="B46" s="8"/>
      <c r="C46" s="8"/>
      <c r="D46" s="8"/>
      <c r="E46" s="8"/>
      <c r="F46" s="8"/>
      <c r="G46" s="50">
        <f>IF(J46=99, 0, 10)</f>
        <v>10</v>
      </c>
      <c r="H46" s="51">
        <v>5</v>
      </c>
      <c r="I46" s="52">
        <v>0</v>
      </c>
      <c r="J46" s="75"/>
      <c r="K46" s="84"/>
      <c r="L46" s="77"/>
      <c r="M46" s="96"/>
    </row>
    <row r="47" spans="1:13">
      <c r="A47" s="8" t="s">
        <v>81</v>
      </c>
      <c r="B47" s="8"/>
      <c r="C47" s="8"/>
      <c r="D47" s="8"/>
      <c r="E47" s="8"/>
      <c r="F47" s="8"/>
      <c r="G47" s="50">
        <f>IF(J47=99, 0, 10)</f>
        <v>10</v>
      </c>
      <c r="H47" s="51">
        <v>5</v>
      </c>
      <c r="I47" s="52">
        <v>0</v>
      </c>
      <c r="J47" s="75"/>
      <c r="K47" s="84"/>
      <c r="L47" s="77"/>
      <c r="M47" s="96"/>
    </row>
    <row r="48" spans="1:13">
      <c r="A48" s="8" t="s">
        <v>11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96"/>
    </row>
    <row r="49" spans="1:13">
      <c r="A49" s="166" t="s">
        <v>82</v>
      </c>
      <c r="B49" s="166"/>
      <c r="C49" s="166"/>
      <c r="D49" s="166"/>
      <c r="E49" s="166"/>
      <c r="F49" s="166"/>
      <c r="G49" s="8"/>
      <c r="H49" s="8"/>
      <c r="I49" s="8"/>
      <c r="J49" s="8"/>
      <c r="K49" s="8"/>
      <c r="L49" s="8"/>
      <c r="M49" s="96"/>
    </row>
    <row r="50" spans="1:13">
      <c r="A50" s="8" t="s">
        <v>83</v>
      </c>
      <c r="B50" s="8"/>
      <c r="C50" s="8"/>
      <c r="D50" s="8"/>
      <c r="E50" s="8"/>
      <c r="F50" s="8"/>
      <c r="G50" s="50">
        <f>IF(J50=99, 0, 10)</f>
        <v>10</v>
      </c>
      <c r="H50" s="51">
        <v>5</v>
      </c>
      <c r="I50" s="52">
        <v>0</v>
      </c>
      <c r="J50" s="75"/>
      <c r="K50" s="84"/>
      <c r="L50" s="77"/>
      <c r="M50" s="96"/>
    </row>
    <row r="51" spans="1:13">
      <c r="A51" s="8" t="s">
        <v>84</v>
      </c>
      <c r="B51" s="8"/>
      <c r="C51" s="8"/>
      <c r="D51" s="8"/>
      <c r="E51" s="8"/>
      <c r="F51" s="8"/>
      <c r="G51" s="50">
        <f>IF(J51=99, 0, 10)</f>
        <v>10</v>
      </c>
      <c r="H51" s="51">
        <v>5</v>
      </c>
      <c r="I51" s="52">
        <v>0</v>
      </c>
      <c r="J51" s="75"/>
      <c r="K51" s="84"/>
      <c r="L51" s="77"/>
      <c r="M51" s="96"/>
    </row>
    <row r="52" spans="1:13">
      <c r="A52" s="8" t="s">
        <v>85</v>
      </c>
      <c r="B52" s="8"/>
      <c r="C52" s="8"/>
      <c r="D52" s="8"/>
      <c r="E52" s="8"/>
      <c r="F52" s="8"/>
      <c r="G52" s="2"/>
      <c r="H52" s="2"/>
      <c r="I52" s="2"/>
      <c r="J52" s="84"/>
      <c r="K52" s="84"/>
      <c r="L52" s="81"/>
      <c r="M52" s="96"/>
    </row>
    <row r="53" spans="1:13">
      <c r="A53" s="8" t="s">
        <v>86</v>
      </c>
      <c r="B53" s="8"/>
      <c r="C53" s="8"/>
      <c r="D53" s="8"/>
      <c r="E53" s="8"/>
      <c r="F53" s="8"/>
      <c r="G53" s="50">
        <f>IF(J53=99, 0, 10)</f>
        <v>10</v>
      </c>
      <c r="H53" s="51">
        <v>5</v>
      </c>
      <c r="I53" s="52">
        <v>0</v>
      </c>
      <c r="J53" s="75"/>
      <c r="K53" s="84"/>
      <c r="L53" s="77"/>
      <c r="M53" s="96"/>
    </row>
    <row r="54" spans="1:13">
      <c r="A54" s="8" t="s">
        <v>87</v>
      </c>
      <c r="B54" s="8"/>
      <c r="C54" s="8"/>
      <c r="D54" s="8"/>
      <c r="E54" s="8"/>
      <c r="F54" s="8"/>
      <c r="G54" s="50">
        <f>IF(J54=99, 0, 6)</f>
        <v>6</v>
      </c>
      <c r="H54" s="51">
        <v>3</v>
      </c>
      <c r="I54" s="52">
        <v>0</v>
      </c>
      <c r="J54" s="75"/>
      <c r="K54" s="84"/>
      <c r="L54" s="77"/>
      <c r="M54" s="96"/>
    </row>
    <row r="55" spans="1:13">
      <c r="A55" s="8" t="s">
        <v>139</v>
      </c>
      <c r="B55" s="8"/>
      <c r="C55" s="8"/>
      <c r="D55" s="8"/>
      <c r="E55" s="8"/>
      <c r="F55" s="8"/>
      <c r="G55" s="53"/>
      <c r="H55" s="53"/>
      <c r="I55" s="53"/>
      <c r="J55" s="79"/>
      <c r="K55" s="85"/>
      <c r="L55" s="79"/>
      <c r="M55" s="96"/>
    </row>
    <row r="56" spans="1:13">
      <c r="A56" s="8" t="s">
        <v>96</v>
      </c>
      <c r="B56" s="8"/>
      <c r="C56" s="8"/>
      <c r="D56" s="8"/>
      <c r="E56" s="8"/>
      <c r="F56" s="8"/>
      <c r="G56" s="56"/>
      <c r="H56" s="56"/>
      <c r="I56" s="56"/>
      <c r="J56" s="85"/>
      <c r="K56" s="85"/>
      <c r="L56" s="79"/>
      <c r="M56" s="96"/>
    </row>
    <row r="57" spans="1:13">
      <c r="A57" s="8" t="s">
        <v>97</v>
      </c>
      <c r="B57" s="8"/>
      <c r="C57" s="8"/>
      <c r="D57" s="8"/>
      <c r="E57" s="8"/>
      <c r="F57" s="8"/>
      <c r="G57" s="50">
        <f>IF(J57=99, 0, 2)</f>
        <v>2</v>
      </c>
      <c r="H57" s="51">
        <v>1</v>
      </c>
      <c r="I57" s="52">
        <v>0</v>
      </c>
      <c r="J57" s="75"/>
      <c r="K57" s="84"/>
      <c r="L57" s="77"/>
      <c r="M57" s="96"/>
    </row>
    <row r="58" spans="1:13">
      <c r="A58" s="8" t="s">
        <v>88</v>
      </c>
      <c r="B58" s="8"/>
      <c r="C58" s="8"/>
      <c r="D58" s="8"/>
      <c r="E58" s="8"/>
      <c r="F58" s="8"/>
      <c r="G58" s="2"/>
      <c r="H58" s="2"/>
      <c r="I58" s="2"/>
      <c r="J58" s="2"/>
      <c r="K58" s="2"/>
      <c r="L58" s="49"/>
      <c r="M58" s="96"/>
    </row>
    <row r="59" spans="1:13">
      <c r="A59" s="151" t="s">
        <v>89</v>
      </c>
      <c r="B59" s="151"/>
      <c r="C59" s="151"/>
      <c r="D59" s="8"/>
      <c r="E59" s="8"/>
      <c r="F59" s="8"/>
      <c r="G59" s="49">
        <f>SUM(G12:G57)</f>
        <v>150</v>
      </c>
      <c r="H59" s="49"/>
      <c r="I59" s="49"/>
      <c r="J59" s="2"/>
      <c r="K59" s="2"/>
      <c r="L59" s="55">
        <f>SUM(L12:L57)</f>
        <v>0</v>
      </c>
      <c r="M59" s="96"/>
    </row>
    <row r="60" spans="1:13">
      <c r="A60" s="8"/>
      <c r="B60" s="8"/>
      <c r="C60" s="8"/>
      <c r="D60" s="8"/>
      <c r="E60" s="8"/>
      <c r="F60" s="8"/>
      <c r="G60" s="2"/>
      <c r="H60" s="2"/>
      <c r="I60" s="2"/>
      <c r="J60" s="2"/>
      <c r="K60" s="2"/>
      <c r="L60" s="58">
        <f>L59/G59</f>
        <v>0</v>
      </c>
      <c r="M60" s="96"/>
    </row>
    <row r="61" spans="1:13" ht="13.5" thickBot="1">
      <c r="A61" s="8"/>
      <c r="B61" s="8"/>
      <c r="C61" s="8"/>
      <c r="D61" s="8"/>
      <c r="E61" s="8"/>
      <c r="F61" s="8"/>
      <c r="G61" s="2"/>
      <c r="H61" s="2"/>
      <c r="I61" s="2"/>
      <c r="J61" s="2"/>
      <c r="K61" s="2"/>
      <c r="L61" s="106"/>
      <c r="M61" s="96"/>
    </row>
    <row r="62" spans="1:13" ht="15" customHeight="1">
      <c r="A62" s="110" t="s">
        <v>56</v>
      </c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200"/>
      <c r="M62" s="96"/>
    </row>
    <row r="63" spans="1:13" ht="15" customHeight="1">
      <c r="A63" s="103"/>
      <c r="B63" s="190"/>
      <c r="C63" s="191"/>
      <c r="D63" s="191"/>
      <c r="E63" s="191"/>
      <c r="F63" s="191"/>
      <c r="G63" s="191"/>
      <c r="H63" s="191"/>
      <c r="I63" s="191"/>
      <c r="J63" s="191"/>
      <c r="K63" s="191"/>
      <c r="L63" s="192"/>
      <c r="M63" s="96"/>
    </row>
    <row r="64" spans="1:13" ht="15" customHeight="1">
      <c r="A64" s="103"/>
      <c r="B64" s="190"/>
      <c r="C64" s="191"/>
      <c r="D64" s="191"/>
      <c r="E64" s="191"/>
      <c r="F64" s="191"/>
      <c r="G64" s="191"/>
      <c r="H64" s="191"/>
      <c r="I64" s="191"/>
      <c r="J64" s="191"/>
      <c r="K64" s="191"/>
      <c r="L64" s="192"/>
      <c r="M64" s="96"/>
    </row>
    <row r="65" spans="1:13" ht="15" customHeight="1">
      <c r="A65" s="103"/>
      <c r="B65" s="190"/>
      <c r="C65" s="191"/>
      <c r="D65" s="191"/>
      <c r="E65" s="191"/>
      <c r="F65" s="191"/>
      <c r="G65" s="191"/>
      <c r="H65" s="191"/>
      <c r="I65" s="191"/>
      <c r="J65" s="191"/>
      <c r="K65" s="191"/>
      <c r="L65" s="192"/>
      <c r="M65" s="96"/>
    </row>
    <row r="66" spans="1:13" ht="15" customHeight="1">
      <c r="A66" s="103"/>
      <c r="B66" s="190"/>
      <c r="C66" s="191"/>
      <c r="D66" s="191"/>
      <c r="E66" s="191"/>
      <c r="F66" s="191"/>
      <c r="G66" s="191"/>
      <c r="H66" s="191"/>
      <c r="I66" s="191"/>
      <c r="J66" s="191"/>
      <c r="K66" s="191"/>
      <c r="L66" s="192"/>
      <c r="M66" s="96"/>
    </row>
    <row r="67" spans="1:13" ht="15" customHeight="1">
      <c r="A67" s="103"/>
      <c r="B67" s="190"/>
      <c r="C67" s="191"/>
      <c r="D67" s="191"/>
      <c r="E67" s="191"/>
      <c r="F67" s="191"/>
      <c r="G67" s="191"/>
      <c r="H67" s="191"/>
      <c r="I67" s="191"/>
      <c r="J67" s="191"/>
      <c r="K67" s="191"/>
      <c r="L67" s="192"/>
      <c r="M67" s="96"/>
    </row>
    <row r="68" spans="1:13" ht="15" customHeight="1">
      <c r="A68" s="103"/>
      <c r="B68" s="190"/>
      <c r="C68" s="191"/>
      <c r="D68" s="191"/>
      <c r="E68" s="191"/>
      <c r="F68" s="191"/>
      <c r="G68" s="191"/>
      <c r="H68" s="191"/>
      <c r="I68" s="191"/>
      <c r="J68" s="191"/>
      <c r="K68" s="191"/>
      <c r="L68" s="192"/>
      <c r="M68" s="96"/>
    </row>
    <row r="69" spans="1:13" ht="15" customHeight="1">
      <c r="A69" s="103"/>
      <c r="B69" s="190"/>
      <c r="C69" s="191"/>
      <c r="D69" s="191"/>
      <c r="E69" s="191"/>
      <c r="F69" s="191"/>
      <c r="G69" s="191"/>
      <c r="H69" s="191"/>
      <c r="I69" s="191"/>
      <c r="J69" s="191"/>
      <c r="K69" s="191"/>
      <c r="L69" s="192"/>
      <c r="M69" s="96"/>
    </row>
    <row r="70" spans="1:13" ht="15" customHeight="1">
      <c r="A70" s="103"/>
      <c r="B70" s="190"/>
      <c r="C70" s="191"/>
      <c r="D70" s="191"/>
      <c r="E70" s="191"/>
      <c r="F70" s="191"/>
      <c r="G70" s="191"/>
      <c r="H70" s="191"/>
      <c r="I70" s="191"/>
      <c r="J70" s="191"/>
      <c r="K70" s="191"/>
      <c r="L70" s="192"/>
      <c r="M70" s="96"/>
    </row>
    <row r="71" spans="1:13" ht="15" customHeight="1">
      <c r="A71" s="103"/>
      <c r="B71" s="190"/>
      <c r="C71" s="191"/>
      <c r="D71" s="191"/>
      <c r="E71" s="191"/>
      <c r="F71" s="191"/>
      <c r="G71" s="191"/>
      <c r="H71" s="191"/>
      <c r="I71" s="191"/>
      <c r="J71" s="191"/>
      <c r="K71" s="191"/>
      <c r="L71" s="192"/>
      <c r="M71" s="96"/>
    </row>
    <row r="72" spans="1:13">
      <c r="A72" s="105"/>
      <c r="B72" s="190"/>
      <c r="C72" s="191"/>
      <c r="D72" s="191"/>
      <c r="E72" s="191"/>
      <c r="F72" s="191"/>
      <c r="G72" s="191"/>
      <c r="H72" s="191"/>
      <c r="I72" s="191"/>
      <c r="J72" s="191"/>
      <c r="K72" s="191"/>
      <c r="L72" s="192"/>
      <c r="M72" s="96"/>
    </row>
    <row r="73" spans="1:13">
      <c r="A73" s="105"/>
      <c r="B73" s="190"/>
      <c r="C73" s="191"/>
      <c r="D73" s="191"/>
      <c r="E73" s="191"/>
      <c r="F73" s="191"/>
      <c r="G73" s="191"/>
      <c r="H73" s="191"/>
      <c r="I73" s="191"/>
      <c r="J73" s="191"/>
      <c r="K73" s="191"/>
      <c r="L73" s="192"/>
      <c r="M73" s="96"/>
    </row>
    <row r="74" spans="1:13" ht="13.5" thickBot="1">
      <c r="A74" s="105"/>
      <c r="B74" s="193"/>
      <c r="C74" s="194"/>
      <c r="D74" s="194"/>
      <c r="E74" s="194"/>
      <c r="F74" s="194"/>
      <c r="G74" s="194"/>
      <c r="H74" s="194"/>
      <c r="I74" s="194"/>
      <c r="J74" s="194"/>
      <c r="K74" s="194"/>
      <c r="L74" s="195"/>
      <c r="M74" s="96"/>
    </row>
    <row r="75" spans="1:13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</row>
    <row r="76" spans="1:13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</row>
    <row r="77" spans="1:13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</row>
  </sheetData>
  <sheetProtection sheet="1" objects="1" scenarios="1"/>
  <customSheetViews>
    <customSheetView guid="{7A7D571A-4459-409A-9FDE-4C959CBBA65C}" showRuler="0" topLeftCell="A37">
      <selection activeCell="A10" sqref="A10:C10"/>
      <rowBreaks count="1" manualBreakCount="1">
        <brk id="61" max="11" man="1"/>
      </rowBreaks>
      <pageMargins left="0.25" right="0.25" top="0.25" bottom="0.25" header="0.5" footer="0.5"/>
      <printOptions horizontalCentered="1"/>
      <pageSetup scale="85" orientation="portrait" r:id="rId1"/>
      <headerFooter alignWithMargins="0">
        <oddFooter>Page &amp;P of &amp;N</oddFooter>
      </headerFooter>
    </customSheetView>
    <customSheetView guid="{1B132E85-FBFC-4436-84CB-DE41F0662E8D}" topLeftCell="A37">
      <selection activeCell="A91" sqref="A91:IV91"/>
      <rowBreaks count="1" manualBreakCount="1">
        <brk id="61" max="11" man="1"/>
      </rowBreaks>
      <pageMargins left="0.25" right="0.25" top="0.25" bottom="0.25" header="0.5" footer="0.5"/>
      <printOptions horizontalCentered="1"/>
      <pageSetup scale="85" orientation="portrait" r:id="rId2"/>
      <headerFooter alignWithMargins="0">
        <oddFooter>Page &amp;P of &amp;N</oddFooter>
      </headerFooter>
    </customSheetView>
  </customSheetViews>
  <mergeCells count="27">
    <mergeCell ref="A1:L2"/>
    <mergeCell ref="A59:C59"/>
    <mergeCell ref="B73:L73"/>
    <mergeCell ref="K4:L4"/>
    <mergeCell ref="A8:C8"/>
    <mergeCell ref="A10:C10"/>
    <mergeCell ref="A15:F15"/>
    <mergeCell ref="B62:L62"/>
    <mergeCell ref="B72:L72"/>
    <mergeCell ref="A45:F45"/>
    <mergeCell ref="A49:F49"/>
    <mergeCell ref="A75:L75"/>
    <mergeCell ref="B74:L74"/>
    <mergeCell ref="B70:L70"/>
    <mergeCell ref="B71:L71"/>
    <mergeCell ref="A3:L3"/>
    <mergeCell ref="B69:L69"/>
    <mergeCell ref="B63:L63"/>
    <mergeCell ref="B64:L64"/>
    <mergeCell ref="B65:L65"/>
    <mergeCell ref="B66:L66"/>
    <mergeCell ref="B67:L67"/>
    <mergeCell ref="B68:L68"/>
    <mergeCell ref="A12:F12"/>
    <mergeCell ref="A21:F21"/>
    <mergeCell ref="A28:F28"/>
    <mergeCell ref="A35:F35"/>
  </mergeCells>
  <phoneticPr fontId="0" type="noConversion"/>
  <conditionalFormatting sqref="L60">
    <cfRule type="cellIs" dxfId="11" priority="1" stopIfTrue="1" operator="between">
      <formula>0.9</formula>
      <formula>1</formula>
    </cfRule>
    <cfRule type="cellIs" dxfId="10" priority="2" stopIfTrue="1" operator="between">
      <formula>0.89</formula>
      <formula>0.75</formula>
    </cfRule>
    <cfRule type="cellIs" dxfId="9" priority="3" stopIfTrue="1" operator="between">
      <formula>0.74</formula>
      <formula>0</formula>
    </cfRule>
  </conditionalFormatting>
  <printOptions horizontalCentered="1"/>
  <pageMargins left="0.25" right="0.25" top="0.5" bottom="0.5" header="0.5" footer="0.5"/>
  <pageSetup fitToHeight="5" orientation="portrait" r:id="rId3"/>
  <headerFooter scaleWithDoc="0" alignWithMargins="0">
    <oddFooter>Page &amp;P of &amp;N</oddFooter>
  </headerFooter>
  <rowBreaks count="1" manualBreakCount="1">
    <brk id="48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M54"/>
  <sheetViews>
    <sheetView zoomScaleNormal="100" workbookViewId="0">
      <selection activeCell="A12" sqref="A12:F12"/>
    </sheetView>
  </sheetViews>
  <sheetFormatPr defaultRowHeight="12.75"/>
  <cols>
    <col min="3" max="3" width="12.28515625" bestFit="1" customWidth="1"/>
    <col min="7" max="7" width="7.28515625" customWidth="1"/>
    <col min="8" max="8" width="9.5703125" customWidth="1"/>
    <col min="9" max="9" width="5.42578125" customWidth="1"/>
    <col min="10" max="11" width="5" customWidth="1"/>
    <col min="12" max="12" width="5.85546875" customWidth="1"/>
  </cols>
  <sheetData>
    <row r="1" spans="1:13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70"/>
      <c r="M1" s="5"/>
    </row>
    <row r="2" spans="1:13" ht="13.5" thickBot="1">
      <c r="A2" s="17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3"/>
      <c r="M2" s="5"/>
    </row>
    <row r="4" spans="1:13" ht="15">
      <c r="A4" s="2" t="s">
        <v>1</v>
      </c>
      <c r="B4" s="2"/>
      <c r="C4" s="69" t="str">
        <f>'IC Summary'!D3</f>
        <v xml:space="preserve"> </v>
      </c>
      <c r="D4" s="63"/>
      <c r="E4" s="63"/>
      <c r="F4" s="64"/>
      <c r="L4" s="94"/>
    </row>
    <row r="5" spans="1:13" ht="15">
      <c r="A5" s="2" t="s">
        <v>2</v>
      </c>
      <c r="B5" s="2"/>
      <c r="C5" s="67" t="str">
        <f>'IC Summary'!D4</f>
        <v xml:space="preserve"> </v>
      </c>
      <c r="D5" s="59"/>
      <c r="E5" s="59"/>
      <c r="F5" s="60"/>
    </row>
    <row r="6" spans="1:13" ht="15">
      <c r="A6" s="2" t="s">
        <v>3</v>
      </c>
      <c r="B6" s="2"/>
      <c r="C6" s="70" t="s">
        <v>11</v>
      </c>
      <c r="D6" s="65"/>
      <c r="E6" s="65"/>
      <c r="F6" s="66"/>
    </row>
    <row r="8" spans="1:13">
      <c r="A8" s="163" t="s">
        <v>348</v>
      </c>
      <c r="B8" s="163"/>
      <c r="C8" s="163"/>
      <c r="D8" s="164"/>
      <c r="E8" s="164"/>
      <c r="F8" s="164"/>
    </row>
    <row r="10" spans="1:13">
      <c r="A10" s="166" t="s">
        <v>234</v>
      </c>
      <c r="B10" s="166"/>
      <c r="C10" s="166"/>
      <c r="G10" s="4" t="s">
        <v>5</v>
      </c>
      <c r="H10" s="4" t="s">
        <v>176</v>
      </c>
      <c r="I10" s="4" t="s">
        <v>7</v>
      </c>
      <c r="J10" s="4" t="s">
        <v>128</v>
      </c>
      <c r="K10" s="53"/>
      <c r="L10" s="2" t="s">
        <v>4</v>
      </c>
    </row>
    <row r="11" spans="1:13">
      <c r="A11" s="166"/>
      <c r="B11" s="166"/>
      <c r="C11" s="166"/>
      <c r="K11" s="7"/>
    </row>
    <row r="12" spans="1:13">
      <c r="A12" s="166" t="s">
        <v>235</v>
      </c>
      <c r="B12" s="166"/>
      <c r="C12" s="166"/>
      <c r="D12" s="166"/>
      <c r="E12" s="166"/>
      <c r="F12" s="166"/>
      <c r="G12" s="6" t="s">
        <v>126</v>
      </c>
      <c r="H12" s="6"/>
      <c r="I12" s="6" t="s">
        <v>127</v>
      </c>
      <c r="J12" s="6" t="s">
        <v>125</v>
      </c>
      <c r="K12" s="6"/>
      <c r="L12" s="3" t="s">
        <v>127</v>
      </c>
    </row>
    <row r="13" spans="1:13">
      <c r="A13" s="177" t="s">
        <v>158</v>
      </c>
      <c r="B13" s="177"/>
      <c r="C13" s="177"/>
      <c r="D13" s="177"/>
      <c r="E13" s="177"/>
      <c r="F13" s="178"/>
      <c r="G13" s="50">
        <f>IF(J13=99, 0, 4)</f>
        <v>4</v>
      </c>
      <c r="H13" s="51">
        <v>2</v>
      </c>
      <c r="I13" s="52">
        <v>0</v>
      </c>
      <c r="J13" s="75"/>
      <c r="K13" s="101"/>
      <c r="L13" s="77"/>
    </row>
    <row r="14" spans="1:13">
      <c r="A14" s="8" t="s">
        <v>159</v>
      </c>
      <c r="B14" s="8"/>
      <c r="C14" s="8"/>
      <c r="D14" s="8"/>
      <c r="E14" s="8"/>
      <c r="F14" s="8"/>
      <c r="G14" s="50">
        <f>IF(J14=99, 0, 6)</f>
        <v>6</v>
      </c>
      <c r="H14" s="51">
        <v>3</v>
      </c>
      <c r="I14" s="52">
        <v>0</v>
      </c>
      <c r="J14" s="75"/>
      <c r="K14" s="101"/>
      <c r="L14" s="77"/>
    </row>
    <row r="15" spans="1:13">
      <c r="A15" s="8" t="s">
        <v>236</v>
      </c>
      <c r="B15" s="8"/>
      <c r="C15" s="8"/>
      <c r="D15" s="8"/>
      <c r="E15" s="8"/>
      <c r="F15" s="8"/>
      <c r="G15" s="50">
        <f>IF(J15=99, 0, 6)</f>
        <v>6</v>
      </c>
      <c r="H15" s="51">
        <v>3</v>
      </c>
      <c r="I15" s="52">
        <v>0</v>
      </c>
      <c r="J15" s="75"/>
      <c r="K15" s="101"/>
      <c r="L15" s="77"/>
    </row>
    <row r="16" spans="1:13">
      <c r="A16" s="177" t="s">
        <v>276</v>
      </c>
      <c r="B16" s="177"/>
      <c r="C16" s="177"/>
      <c r="D16" s="177"/>
      <c r="E16" s="177"/>
      <c r="F16" s="178"/>
      <c r="G16" s="50">
        <f>IF(J16=99, 0, 4)</f>
        <v>4</v>
      </c>
      <c r="H16" s="51">
        <v>2</v>
      </c>
      <c r="I16" s="52">
        <v>0</v>
      </c>
      <c r="J16" s="75"/>
      <c r="K16" s="101"/>
      <c r="L16" s="77"/>
    </row>
    <row r="17" spans="1:12">
      <c r="A17" s="8" t="s">
        <v>237</v>
      </c>
      <c r="B17" s="8"/>
      <c r="C17" s="8"/>
      <c r="D17" s="8"/>
      <c r="E17" s="8"/>
      <c r="F17" s="8"/>
      <c r="G17" s="50">
        <f>IF(J17=99, 0, 4)</f>
        <v>4</v>
      </c>
      <c r="H17" s="51">
        <v>2</v>
      </c>
      <c r="I17" s="52">
        <v>0</v>
      </c>
      <c r="J17" s="75"/>
      <c r="K17" s="101"/>
      <c r="L17" s="77"/>
    </row>
    <row r="18" spans="1:12">
      <c r="A18" s="8"/>
      <c r="B18" s="8"/>
      <c r="C18" s="8"/>
      <c r="D18" s="8"/>
      <c r="E18" s="8"/>
      <c r="F18" s="8"/>
      <c r="G18" s="2"/>
      <c r="H18" s="2"/>
      <c r="I18" s="2"/>
      <c r="J18" s="84"/>
      <c r="K18" s="85"/>
      <c r="L18" s="81"/>
    </row>
    <row r="19" spans="1:12">
      <c r="A19" s="166" t="s">
        <v>280</v>
      </c>
      <c r="B19" s="166"/>
      <c r="C19" s="166"/>
      <c r="D19" s="166"/>
      <c r="E19" s="166"/>
      <c r="F19" s="166"/>
      <c r="G19" s="53"/>
      <c r="H19" s="53"/>
      <c r="I19" s="53"/>
      <c r="J19" s="79"/>
      <c r="K19" s="79"/>
      <c r="L19" s="79"/>
    </row>
    <row r="20" spans="1:12">
      <c r="A20" s="8" t="s">
        <v>285</v>
      </c>
      <c r="B20" s="8"/>
      <c r="C20" s="8"/>
      <c r="D20" s="8"/>
      <c r="E20" s="8"/>
      <c r="F20" s="8"/>
      <c r="G20" s="50">
        <f>IF(J20=99, 0, 6)</f>
        <v>6</v>
      </c>
      <c r="H20" s="51">
        <v>3</v>
      </c>
      <c r="I20" s="52">
        <v>0</v>
      </c>
      <c r="J20" s="75"/>
      <c r="K20" s="101"/>
      <c r="L20" s="77"/>
    </row>
    <row r="21" spans="1:12">
      <c r="A21" s="177" t="s">
        <v>286</v>
      </c>
      <c r="B21" s="177"/>
      <c r="C21" s="177"/>
      <c r="D21" s="177"/>
      <c r="E21" s="177"/>
      <c r="F21" s="178"/>
      <c r="G21" s="50">
        <f>IF(J21=99, 0, 2)</f>
        <v>2</v>
      </c>
      <c r="H21" s="51">
        <v>1</v>
      </c>
      <c r="I21" s="52">
        <v>0</v>
      </c>
      <c r="J21" s="75"/>
      <c r="K21" s="101"/>
      <c r="L21" s="77"/>
    </row>
    <row r="22" spans="1:12">
      <c r="A22" s="8"/>
      <c r="B22" s="8"/>
      <c r="C22" s="8"/>
      <c r="D22" s="8"/>
      <c r="E22" s="8"/>
      <c r="F22" s="8"/>
      <c r="G22" s="2"/>
      <c r="H22" s="2"/>
      <c r="I22" s="2"/>
      <c r="J22" s="84"/>
      <c r="K22" s="85"/>
      <c r="L22" s="81"/>
    </row>
    <row r="23" spans="1:12">
      <c r="A23" s="166" t="s">
        <v>281</v>
      </c>
      <c r="B23" s="166"/>
      <c r="C23" s="166"/>
      <c r="D23" s="166"/>
      <c r="E23" s="166"/>
      <c r="F23" s="166"/>
      <c r="G23" s="53"/>
      <c r="H23" s="53"/>
      <c r="I23" s="53"/>
      <c r="J23" s="79"/>
      <c r="K23" s="79"/>
      <c r="L23" s="79"/>
    </row>
    <row r="24" spans="1:12">
      <c r="A24" s="8" t="s">
        <v>238</v>
      </c>
      <c r="B24" s="8"/>
      <c r="C24" s="8"/>
      <c r="D24" s="8"/>
      <c r="E24" s="8"/>
      <c r="F24" s="8"/>
      <c r="G24" s="50">
        <f>IF(J24=99, 0, 8)</f>
        <v>8</v>
      </c>
      <c r="H24" s="51">
        <v>4</v>
      </c>
      <c r="I24" s="52">
        <v>0</v>
      </c>
      <c r="J24" s="75"/>
      <c r="K24" s="101"/>
      <c r="L24" s="77"/>
    </row>
    <row r="25" spans="1:12">
      <c r="A25" s="177" t="s">
        <v>239</v>
      </c>
      <c r="B25" s="177"/>
      <c r="C25" s="177"/>
      <c r="D25" s="177"/>
      <c r="E25" s="177"/>
      <c r="F25" s="177"/>
      <c r="G25" s="2"/>
      <c r="H25" s="2"/>
      <c r="I25" s="2"/>
      <c r="J25" s="84"/>
      <c r="K25" s="85"/>
      <c r="L25" s="84"/>
    </row>
    <row r="26" spans="1:12">
      <c r="A26" s="177" t="s">
        <v>240</v>
      </c>
      <c r="B26" s="177"/>
      <c r="C26" s="177"/>
      <c r="D26" s="177"/>
      <c r="E26" s="177"/>
      <c r="F26" s="178"/>
      <c r="G26" s="50">
        <f>IF(J26=99, 0, 8)</f>
        <v>8</v>
      </c>
      <c r="H26" s="51">
        <v>4</v>
      </c>
      <c r="I26" s="52">
        <v>0</v>
      </c>
      <c r="J26" s="75"/>
      <c r="K26" s="101"/>
      <c r="L26" s="77"/>
    </row>
    <row r="27" spans="1:12">
      <c r="A27" s="8"/>
      <c r="B27" s="8"/>
      <c r="C27" s="8"/>
      <c r="D27" s="8"/>
      <c r="E27" s="8"/>
      <c r="F27" s="8"/>
      <c r="G27" s="2"/>
      <c r="H27" s="2"/>
      <c r="I27" s="2"/>
      <c r="J27" s="84"/>
      <c r="K27" s="85"/>
      <c r="L27" s="81"/>
    </row>
    <row r="28" spans="1:12">
      <c r="A28" s="166" t="s">
        <v>282</v>
      </c>
      <c r="B28" s="166"/>
      <c r="C28" s="166"/>
      <c r="D28" s="166"/>
      <c r="E28" s="166"/>
      <c r="F28" s="166"/>
      <c r="G28" s="53"/>
      <c r="H28" s="53"/>
      <c r="I28" s="53"/>
      <c r="J28" s="79"/>
      <c r="K28" s="79"/>
      <c r="L28" s="79"/>
    </row>
    <row r="29" spans="1:12">
      <c r="A29" s="8" t="s">
        <v>241</v>
      </c>
      <c r="B29" s="8"/>
      <c r="C29" s="8"/>
      <c r="D29" s="8"/>
      <c r="E29" s="8"/>
      <c r="F29" s="8"/>
      <c r="G29" s="50">
        <f>IF(J29=99, 0, 6)</f>
        <v>6</v>
      </c>
      <c r="H29" s="51">
        <v>3</v>
      </c>
      <c r="I29" s="52">
        <v>0</v>
      </c>
      <c r="J29" s="75"/>
      <c r="K29" s="101"/>
      <c r="L29" s="77"/>
    </row>
    <row r="30" spans="1:12">
      <c r="A30" s="177" t="s">
        <v>242</v>
      </c>
      <c r="B30" s="177"/>
      <c r="C30" s="177"/>
      <c r="D30" s="177"/>
      <c r="E30" s="177"/>
      <c r="F30" s="178"/>
      <c r="G30" s="92"/>
      <c r="H30" s="92"/>
      <c r="I30" s="92"/>
      <c r="J30" s="93"/>
      <c r="K30" s="101"/>
      <c r="L30" s="93"/>
    </row>
    <row r="31" spans="1:12">
      <c r="A31" s="8" t="s">
        <v>277</v>
      </c>
      <c r="B31" s="8"/>
      <c r="C31" s="8"/>
      <c r="D31" s="8"/>
      <c r="E31" s="8"/>
      <c r="F31" s="8"/>
      <c r="G31" s="50">
        <f>IF(J31=99, 0, 10)</f>
        <v>10</v>
      </c>
      <c r="H31" s="51">
        <v>5</v>
      </c>
      <c r="I31" s="52">
        <v>0</v>
      </c>
      <c r="J31" s="75"/>
      <c r="K31" s="101"/>
      <c r="L31" s="77"/>
    </row>
    <row r="32" spans="1:12">
      <c r="A32" s="8" t="s">
        <v>157</v>
      </c>
      <c r="B32" s="8"/>
      <c r="C32" s="8"/>
      <c r="D32" s="8"/>
      <c r="E32" s="8"/>
      <c r="F32" s="8"/>
      <c r="G32" s="53"/>
      <c r="H32" s="53"/>
      <c r="I32" s="53"/>
      <c r="J32" s="79"/>
      <c r="K32" s="79"/>
      <c r="L32" s="79"/>
    </row>
    <row r="33" spans="1:12">
      <c r="A33" s="177" t="s">
        <v>243</v>
      </c>
      <c r="B33" s="177"/>
      <c r="C33" s="177"/>
      <c r="D33" s="177"/>
      <c r="E33" s="177"/>
      <c r="F33" s="178"/>
      <c r="G33" s="50">
        <f>IF(J33=99, 0, 10)</f>
        <v>10</v>
      </c>
      <c r="H33" s="51">
        <v>5</v>
      </c>
      <c r="I33" s="52">
        <v>0</v>
      </c>
      <c r="J33" s="75"/>
      <c r="K33" s="101"/>
      <c r="L33" s="77"/>
    </row>
    <row r="34" spans="1:12">
      <c r="A34" s="8" t="s">
        <v>274</v>
      </c>
      <c r="B34" s="8"/>
      <c r="C34" s="8"/>
      <c r="D34" s="8"/>
      <c r="E34" s="8"/>
      <c r="F34" s="8"/>
      <c r="G34" s="2"/>
      <c r="H34" s="2"/>
      <c r="I34" s="2"/>
      <c r="J34" s="84"/>
      <c r="K34" s="85"/>
      <c r="L34" s="81"/>
    </row>
    <row r="35" spans="1:12">
      <c r="A35" s="8"/>
      <c r="B35" s="8"/>
      <c r="C35" s="8"/>
      <c r="D35" s="8"/>
      <c r="E35" s="8"/>
      <c r="F35" s="8"/>
      <c r="G35" s="2"/>
      <c r="H35" s="2"/>
      <c r="I35" s="2"/>
      <c r="J35" s="84"/>
      <c r="K35" s="85"/>
      <c r="L35" s="81"/>
    </row>
    <row r="36" spans="1:12">
      <c r="A36" s="2" t="s">
        <v>283</v>
      </c>
      <c r="B36" s="2"/>
      <c r="C36" s="2"/>
      <c r="D36" s="8"/>
      <c r="E36" s="8"/>
      <c r="F36" s="8"/>
      <c r="G36" s="2"/>
      <c r="H36" s="2"/>
      <c r="I36" s="2"/>
      <c r="J36" s="84"/>
      <c r="K36" s="85"/>
      <c r="L36" s="81"/>
    </row>
    <row r="37" spans="1:12">
      <c r="A37" s="8" t="s">
        <v>287</v>
      </c>
      <c r="B37" s="8"/>
      <c r="C37" s="8"/>
      <c r="D37" s="8"/>
      <c r="E37" s="8"/>
      <c r="F37" s="8"/>
      <c r="G37" s="50">
        <f>IF(J37=99, 0, 4)</f>
        <v>4</v>
      </c>
      <c r="H37" s="51">
        <v>2</v>
      </c>
      <c r="I37" s="52">
        <v>0</v>
      </c>
      <c r="J37" s="75"/>
      <c r="K37" s="101"/>
      <c r="L37" s="77"/>
    </row>
    <row r="38" spans="1:12">
      <c r="A38" s="8" t="s">
        <v>288</v>
      </c>
      <c r="B38" s="8"/>
      <c r="C38" s="8"/>
      <c r="D38" s="8"/>
      <c r="E38" s="8"/>
      <c r="F38" s="8"/>
      <c r="G38" s="92"/>
      <c r="H38" s="92"/>
      <c r="I38" s="92"/>
      <c r="J38" s="93"/>
      <c r="K38" s="101"/>
      <c r="L38" s="93"/>
    </row>
    <row r="39" spans="1:12">
      <c r="A39" s="177" t="s">
        <v>275</v>
      </c>
      <c r="B39" s="177"/>
      <c r="C39" s="177"/>
      <c r="D39" s="177"/>
      <c r="E39" s="177"/>
      <c r="F39" s="178"/>
      <c r="G39" s="50">
        <f>IF(J39=99, 0, 4)</f>
        <v>4</v>
      </c>
      <c r="H39" s="51">
        <v>2</v>
      </c>
      <c r="I39" s="52">
        <v>0</v>
      </c>
      <c r="J39" s="75"/>
      <c r="K39" s="101"/>
      <c r="L39" s="77"/>
    </row>
    <row r="40" spans="1:12">
      <c r="A40" s="177" t="s">
        <v>244</v>
      </c>
      <c r="B40" s="177"/>
      <c r="C40" s="177"/>
      <c r="D40" s="177"/>
      <c r="E40" s="177"/>
      <c r="F40" s="177"/>
      <c r="G40" s="53"/>
      <c r="H40" s="53"/>
      <c r="I40" s="53"/>
      <c r="J40" s="79"/>
      <c r="K40" s="79"/>
      <c r="L40" s="79"/>
    </row>
    <row r="41" spans="1:12">
      <c r="A41" s="8" t="s">
        <v>245</v>
      </c>
      <c r="B41" s="8"/>
      <c r="C41" s="8"/>
      <c r="D41" s="8"/>
      <c r="E41" s="8"/>
      <c r="F41" s="8"/>
      <c r="G41" s="50">
        <f>IF(J41=99, 0, 2)</f>
        <v>2</v>
      </c>
      <c r="H41" s="51">
        <v>1</v>
      </c>
      <c r="I41" s="52">
        <v>0</v>
      </c>
      <c r="J41" s="75"/>
      <c r="K41" s="101"/>
      <c r="L41" s="77"/>
    </row>
    <row r="42" spans="1:12">
      <c r="A42" s="8"/>
      <c r="B42" s="8"/>
      <c r="C42" s="8"/>
      <c r="D42" s="8"/>
      <c r="E42" s="8"/>
      <c r="F42" s="8"/>
      <c r="G42" s="53"/>
      <c r="H42" s="53"/>
      <c r="I42" s="53"/>
      <c r="J42" s="79"/>
      <c r="K42" s="79"/>
      <c r="L42" s="79"/>
    </row>
    <row r="43" spans="1:12">
      <c r="G43" s="2"/>
      <c r="H43" s="2"/>
      <c r="I43" s="2"/>
      <c r="J43" s="2"/>
      <c r="K43" s="2"/>
      <c r="L43" s="49"/>
    </row>
    <row r="44" spans="1:12">
      <c r="A44" s="151" t="s">
        <v>160</v>
      </c>
      <c r="B44" s="151"/>
      <c r="C44" s="151"/>
      <c r="G44" s="49">
        <f>SUM(G12:G42)</f>
        <v>84</v>
      </c>
      <c r="H44" s="49"/>
      <c r="I44" s="49"/>
      <c r="J44" s="2"/>
      <c r="K44" s="2"/>
      <c r="L44" s="55">
        <f>SUM(L12:L42)</f>
        <v>0</v>
      </c>
    </row>
    <row r="45" spans="1:12">
      <c r="G45" s="2"/>
      <c r="H45" s="2"/>
      <c r="I45" s="2"/>
      <c r="J45" s="2"/>
      <c r="K45" s="2"/>
      <c r="L45" s="57">
        <f>L44/G44</f>
        <v>0</v>
      </c>
    </row>
    <row r="46" spans="1:12" ht="13.5" thickBot="1"/>
    <row r="47" spans="1:12" ht="15" customHeight="1">
      <c r="A47" s="2" t="s">
        <v>56</v>
      </c>
      <c r="B47" s="198"/>
      <c r="C47" s="199"/>
      <c r="D47" s="199"/>
      <c r="E47" s="199"/>
      <c r="F47" s="199"/>
      <c r="G47" s="199"/>
      <c r="H47" s="199"/>
      <c r="I47" s="199"/>
      <c r="J47" s="199"/>
      <c r="K47" s="199"/>
      <c r="L47" s="200"/>
    </row>
    <row r="48" spans="1:12" ht="15" customHeight="1">
      <c r="A48" s="2"/>
      <c r="B48" s="190"/>
      <c r="C48" s="191"/>
      <c r="D48" s="191"/>
      <c r="E48" s="191"/>
      <c r="F48" s="191"/>
      <c r="G48" s="191"/>
      <c r="H48" s="191"/>
      <c r="I48" s="191"/>
      <c r="J48" s="191"/>
      <c r="K48" s="191"/>
      <c r="L48" s="192"/>
    </row>
    <row r="49" spans="1:12" ht="15" customHeight="1">
      <c r="A49" s="2"/>
      <c r="B49" s="190"/>
      <c r="C49" s="191"/>
      <c r="D49" s="191"/>
      <c r="E49" s="191"/>
      <c r="F49" s="191"/>
      <c r="G49" s="191"/>
      <c r="H49" s="191"/>
      <c r="I49" s="191"/>
      <c r="J49" s="191"/>
      <c r="K49" s="191"/>
      <c r="L49" s="192"/>
    </row>
    <row r="50" spans="1:12" ht="15" customHeight="1">
      <c r="A50" s="2"/>
      <c r="B50" s="190"/>
      <c r="C50" s="191"/>
      <c r="D50" s="191"/>
      <c r="E50" s="191"/>
      <c r="F50" s="191"/>
      <c r="G50" s="191"/>
      <c r="H50" s="191"/>
      <c r="I50" s="191"/>
      <c r="J50" s="191"/>
      <c r="K50" s="191"/>
      <c r="L50" s="192"/>
    </row>
    <row r="51" spans="1:12" ht="15">
      <c r="A51" s="9"/>
      <c r="B51" s="190"/>
      <c r="C51" s="191"/>
      <c r="D51" s="191"/>
      <c r="E51" s="191"/>
      <c r="F51" s="191"/>
      <c r="G51" s="191"/>
      <c r="H51" s="191"/>
      <c r="I51" s="191"/>
      <c r="J51" s="191"/>
      <c r="K51" s="191"/>
      <c r="L51" s="192"/>
    </row>
    <row r="52" spans="1:12" ht="15.75" thickBot="1">
      <c r="A52" s="9"/>
      <c r="B52" s="193"/>
      <c r="C52" s="194"/>
      <c r="D52" s="194"/>
      <c r="E52" s="194"/>
      <c r="F52" s="194"/>
      <c r="G52" s="194"/>
      <c r="H52" s="194"/>
      <c r="I52" s="194"/>
      <c r="J52" s="194"/>
      <c r="K52" s="194"/>
      <c r="L52" s="195"/>
    </row>
    <row r="53" spans="1:12" ht="15">
      <c r="A53" s="9"/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</row>
    <row r="54" spans="1:12">
      <c r="A54" s="151"/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</row>
  </sheetData>
  <sheetProtection sheet="1" objects="1" scenarios="1"/>
  <mergeCells count="26">
    <mergeCell ref="A1:L2"/>
    <mergeCell ref="A10:C10"/>
    <mergeCell ref="A44:C44"/>
    <mergeCell ref="A54:L54"/>
    <mergeCell ref="A11:C11"/>
    <mergeCell ref="B47:L47"/>
    <mergeCell ref="B51:L51"/>
    <mergeCell ref="B52:L52"/>
    <mergeCell ref="B53:L53"/>
    <mergeCell ref="A33:F33"/>
    <mergeCell ref="A39:F39"/>
    <mergeCell ref="A40:F40"/>
    <mergeCell ref="B50:L50"/>
    <mergeCell ref="A12:F12"/>
    <mergeCell ref="A19:F19"/>
    <mergeCell ref="A8:F8"/>
    <mergeCell ref="A23:F23"/>
    <mergeCell ref="A28:F28"/>
    <mergeCell ref="B48:L48"/>
    <mergeCell ref="B49:L49"/>
    <mergeCell ref="A13:F13"/>
    <mergeCell ref="A16:F16"/>
    <mergeCell ref="A21:F21"/>
    <mergeCell ref="A25:F25"/>
    <mergeCell ref="A26:F26"/>
    <mergeCell ref="A30:F30"/>
  </mergeCells>
  <conditionalFormatting sqref="L45">
    <cfRule type="cellIs" dxfId="8" priority="1" stopIfTrue="1" operator="between">
      <formula>0.9</formula>
      <formula>1</formula>
    </cfRule>
    <cfRule type="cellIs" dxfId="7" priority="2" stopIfTrue="1" operator="between">
      <formula>0.89</formula>
      <formula>0.75</formula>
    </cfRule>
    <cfRule type="cellIs" dxfId="6" priority="3" stopIfTrue="1" operator="between">
      <formula>0.74</formula>
      <formula>0</formula>
    </cfRule>
  </conditionalFormatting>
  <printOptions horizontalCentered="1"/>
  <pageMargins left="0.25" right="0.25" top="0.5" bottom="0.5" header="0.5" footer="0.5"/>
  <pageSetup fitToHeight="10" orientation="portrait" r:id="rId1"/>
  <headerFooter scaleWithDoc="0" alignWithMargins="0"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84"/>
  <sheetViews>
    <sheetView zoomScaleNormal="100" workbookViewId="0">
      <selection activeCell="E11" sqref="E11"/>
    </sheetView>
  </sheetViews>
  <sheetFormatPr defaultRowHeight="12.75"/>
  <cols>
    <col min="3" max="3" width="12.28515625" bestFit="1" customWidth="1"/>
    <col min="7" max="7" width="7.140625" customWidth="1"/>
    <col min="8" max="8" width="7.5703125" customWidth="1"/>
    <col min="9" max="9" width="6.7109375" customWidth="1"/>
    <col min="10" max="11" width="5" customWidth="1"/>
    <col min="12" max="12" width="6.7109375" customWidth="1"/>
  </cols>
  <sheetData>
    <row r="1" spans="1:13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70"/>
      <c r="M1" s="5"/>
    </row>
    <row r="2" spans="1:13" ht="13.5" thickBot="1">
      <c r="A2" s="17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3"/>
      <c r="M2" s="5"/>
    </row>
    <row r="4" spans="1:13" ht="15">
      <c r="A4" s="2" t="s">
        <v>1</v>
      </c>
      <c r="B4" s="2"/>
      <c r="C4" s="69" t="str">
        <f>'IC Summary'!D3</f>
        <v xml:space="preserve"> </v>
      </c>
      <c r="D4" s="63"/>
      <c r="E4" s="63"/>
      <c r="F4" s="64"/>
      <c r="L4" s="94"/>
    </row>
    <row r="5" spans="1:13" ht="15">
      <c r="A5" s="2" t="s">
        <v>2</v>
      </c>
      <c r="B5" s="2"/>
      <c r="C5" s="67" t="str">
        <f>'IC Summary'!D4</f>
        <v xml:space="preserve"> </v>
      </c>
      <c r="D5" s="59"/>
      <c r="E5" s="59"/>
      <c r="F5" s="60"/>
    </row>
    <row r="6" spans="1:13" ht="15">
      <c r="A6" s="2" t="s">
        <v>3</v>
      </c>
      <c r="B6" s="2"/>
      <c r="C6" s="70" t="s">
        <v>11</v>
      </c>
      <c r="D6" s="65"/>
      <c r="E6" s="65"/>
      <c r="F6" s="66"/>
    </row>
    <row r="8" spans="1:13">
      <c r="A8" s="163" t="s">
        <v>349</v>
      </c>
      <c r="B8" s="163"/>
      <c r="C8" s="163"/>
      <c r="D8" s="164"/>
      <c r="E8" s="164"/>
      <c r="F8" s="164"/>
    </row>
    <row r="9" spans="1:13" ht="12.75" customHeight="1"/>
    <row r="10" spans="1:13" ht="12.75" customHeight="1">
      <c r="A10" s="166"/>
      <c r="B10" s="166"/>
      <c r="C10" s="166"/>
      <c r="G10" s="4" t="s">
        <v>5</v>
      </c>
      <c r="H10" s="4" t="s">
        <v>176</v>
      </c>
      <c r="I10" s="4" t="s">
        <v>7</v>
      </c>
      <c r="J10" s="4" t="s">
        <v>128</v>
      </c>
      <c r="K10" s="53"/>
      <c r="L10" s="2" t="s">
        <v>4</v>
      </c>
    </row>
    <row r="11" spans="1:13" ht="12.75" customHeight="1">
      <c r="A11" s="120" t="s">
        <v>248</v>
      </c>
      <c r="B11" s="120"/>
      <c r="C11" s="120"/>
      <c r="D11" s="121"/>
      <c r="E11" s="121"/>
      <c r="F11" s="121"/>
      <c r="K11" s="3"/>
    </row>
    <row r="12" spans="1:13" ht="12.75" customHeight="1">
      <c r="A12" s="177" t="s">
        <v>164</v>
      </c>
      <c r="B12" s="177"/>
      <c r="C12" s="177"/>
      <c r="D12" s="177"/>
      <c r="E12" s="177"/>
      <c r="F12" s="178"/>
      <c r="G12" s="50">
        <f>IF(J12=99, 0, 6)</f>
        <v>6</v>
      </c>
      <c r="H12" s="51">
        <v>3</v>
      </c>
      <c r="I12" s="52">
        <v>0</v>
      </c>
      <c r="J12" s="75"/>
      <c r="K12" s="101"/>
      <c r="L12" s="77"/>
    </row>
    <row r="13" spans="1:13" ht="12.75" customHeight="1">
      <c r="A13" s="177" t="s">
        <v>207</v>
      </c>
      <c r="B13" s="177"/>
      <c r="C13" s="177"/>
      <c r="D13" s="177"/>
      <c r="E13" s="177"/>
      <c r="F13" s="186"/>
      <c r="G13" s="107"/>
      <c r="H13" s="107"/>
      <c r="I13" s="107"/>
      <c r="J13" s="108"/>
      <c r="K13" s="79"/>
      <c r="L13" s="108"/>
    </row>
    <row r="14" spans="1:13" ht="12.75" customHeight="1">
      <c r="A14" s="177" t="s">
        <v>211</v>
      </c>
      <c r="B14" s="177"/>
      <c r="C14" s="177"/>
      <c r="D14" s="177"/>
      <c r="E14" s="177"/>
      <c r="F14" s="178"/>
      <c r="G14" s="50">
        <f>IF(J14=99, 0, 6)</f>
        <v>6</v>
      </c>
      <c r="H14" s="51">
        <v>3</v>
      </c>
      <c r="I14" s="52">
        <v>0</v>
      </c>
      <c r="J14" s="75"/>
      <c r="K14" s="101"/>
      <c r="L14" s="77"/>
    </row>
    <row r="15" spans="1:13" ht="12.75" customHeight="1">
      <c r="A15" s="177" t="s">
        <v>246</v>
      </c>
      <c r="B15" s="177"/>
      <c r="C15" s="177"/>
      <c r="D15" s="177"/>
      <c r="E15" s="177"/>
      <c r="F15" s="178"/>
      <c r="G15" s="50">
        <f>IF(J15=99, 0, 4)</f>
        <v>4</v>
      </c>
      <c r="H15" s="51">
        <v>2</v>
      </c>
      <c r="I15" s="52">
        <v>0</v>
      </c>
      <c r="J15" s="75"/>
      <c r="K15" s="101"/>
      <c r="L15" s="77"/>
    </row>
    <row r="16" spans="1:13" ht="12.75" customHeight="1">
      <c r="A16" s="177" t="s">
        <v>206</v>
      </c>
      <c r="B16" s="177"/>
      <c r="C16" s="177"/>
      <c r="D16" s="177"/>
      <c r="E16" s="177"/>
      <c r="F16" s="186"/>
      <c r="G16" s="107"/>
      <c r="H16" s="107"/>
      <c r="I16" s="107"/>
      <c r="J16" s="108"/>
      <c r="K16" s="79"/>
      <c r="L16" s="108"/>
    </row>
    <row r="17" spans="1:12" ht="12.75" customHeight="1">
      <c r="A17" s="177" t="s">
        <v>247</v>
      </c>
      <c r="B17" s="177"/>
      <c r="C17" s="177"/>
      <c r="D17" s="177"/>
      <c r="E17" s="177"/>
      <c r="F17" s="178"/>
      <c r="G17" s="50">
        <f>IF(J17=99, 0, 4)</f>
        <v>4</v>
      </c>
      <c r="H17" s="51">
        <v>2</v>
      </c>
      <c r="I17" s="52">
        <v>0</v>
      </c>
      <c r="J17" s="75"/>
      <c r="K17" s="101"/>
      <c r="L17" s="77"/>
    </row>
    <row r="18" spans="1:12" ht="12.75" customHeight="1">
      <c r="A18" s="177" t="s">
        <v>298</v>
      </c>
      <c r="B18" s="177"/>
      <c r="C18" s="177"/>
      <c r="D18" s="177"/>
      <c r="E18" s="177"/>
      <c r="F18" s="186"/>
      <c r="G18" s="107"/>
      <c r="H18" s="107"/>
      <c r="I18" s="107"/>
      <c r="J18" s="108"/>
      <c r="K18" s="79"/>
      <c r="L18" s="108"/>
    </row>
    <row r="19" spans="1:12" ht="12.75" customHeight="1">
      <c r="A19" s="177" t="s">
        <v>293</v>
      </c>
      <c r="B19" s="177"/>
      <c r="C19" s="177"/>
      <c r="D19" s="177"/>
      <c r="E19" s="177"/>
      <c r="F19" s="178"/>
      <c r="G19" s="50">
        <f>IF(J19=99, 0, 6)</f>
        <v>6</v>
      </c>
      <c r="H19" s="51">
        <v>3</v>
      </c>
      <c r="I19" s="52">
        <v>0</v>
      </c>
      <c r="J19" s="75"/>
      <c r="K19" s="101"/>
      <c r="L19" s="77"/>
    </row>
    <row r="20" spans="1:12" ht="12.75" customHeight="1">
      <c r="A20" s="177" t="s">
        <v>208</v>
      </c>
      <c r="B20" s="177"/>
      <c r="C20" s="177"/>
      <c r="D20" s="177"/>
      <c r="E20" s="177"/>
      <c r="F20" s="186"/>
      <c r="G20" s="107"/>
      <c r="H20" s="107"/>
      <c r="I20" s="107"/>
      <c r="J20" s="108"/>
      <c r="K20" s="79"/>
      <c r="L20" s="108"/>
    </row>
    <row r="21" spans="1:12" ht="12.75" customHeight="1">
      <c r="A21" s="177" t="s">
        <v>299</v>
      </c>
      <c r="B21" s="177"/>
      <c r="C21" s="177"/>
      <c r="D21" s="177"/>
      <c r="E21" s="177"/>
      <c r="F21" s="178"/>
      <c r="G21" s="50">
        <f>IF(J21=99, 0, 6)</f>
        <v>6</v>
      </c>
      <c r="H21" s="51">
        <v>3</v>
      </c>
      <c r="I21" s="52">
        <v>0</v>
      </c>
      <c r="J21" s="75"/>
      <c r="K21" s="101"/>
      <c r="L21" s="77"/>
    </row>
    <row r="22" spans="1:12" ht="12.75" customHeight="1">
      <c r="A22" s="177" t="s">
        <v>292</v>
      </c>
      <c r="B22" s="177"/>
      <c r="C22" s="177"/>
      <c r="D22" s="177"/>
      <c r="E22" s="177"/>
      <c r="F22" s="178"/>
      <c r="G22" s="50">
        <f>IF(J22=99, 0, 4)</f>
        <v>4</v>
      </c>
      <c r="H22" s="51">
        <v>2</v>
      </c>
      <c r="I22" s="52">
        <v>0</v>
      </c>
      <c r="J22" s="75"/>
      <c r="K22" s="101"/>
      <c r="L22" s="77"/>
    </row>
    <row r="23" spans="1:12" ht="12.75" customHeight="1">
      <c r="A23" s="177" t="s">
        <v>291</v>
      </c>
      <c r="B23" s="177"/>
      <c r="C23" s="177"/>
      <c r="D23" s="177"/>
      <c r="E23" s="177"/>
      <c r="F23" s="178"/>
      <c r="G23" s="50">
        <f>IF(J23=99, 0, 4)</f>
        <v>4</v>
      </c>
      <c r="H23" s="51">
        <v>2</v>
      </c>
      <c r="I23" s="52">
        <v>0</v>
      </c>
      <c r="J23" s="75"/>
      <c r="K23" s="101"/>
      <c r="L23" s="77"/>
    </row>
    <row r="24" spans="1:12" ht="12.75" customHeight="1">
      <c r="A24" s="177" t="s">
        <v>300</v>
      </c>
      <c r="B24" s="177"/>
      <c r="C24" s="177"/>
      <c r="D24" s="177"/>
      <c r="E24" s="177"/>
      <c r="F24" s="178"/>
      <c r="G24" s="50">
        <f>IF(J24=99, 0, 4)</f>
        <v>4</v>
      </c>
      <c r="H24" s="51">
        <v>2</v>
      </c>
      <c r="I24" s="52">
        <v>0</v>
      </c>
      <c r="J24" s="75"/>
      <c r="K24" s="101"/>
      <c r="L24" s="77"/>
    </row>
    <row r="25" spans="1:12" ht="12.75" customHeight="1">
      <c r="A25" s="8" t="s">
        <v>289</v>
      </c>
      <c r="B25" s="8"/>
      <c r="C25" s="8"/>
      <c r="D25" s="8"/>
      <c r="E25" s="8"/>
      <c r="F25" s="8"/>
      <c r="G25" s="50">
        <f>IF(J25=99, 0, 4)</f>
        <v>4</v>
      </c>
      <c r="H25" s="51">
        <v>2</v>
      </c>
      <c r="I25" s="52">
        <v>0</v>
      </c>
      <c r="J25" s="75"/>
      <c r="K25" s="101"/>
      <c r="L25" s="77"/>
    </row>
    <row r="26" spans="1:12" ht="12.75" customHeight="1">
      <c r="A26" s="8" t="s">
        <v>210</v>
      </c>
      <c r="B26" s="8"/>
      <c r="C26" s="8"/>
      <c r="D26" s="8"/>
      <c r="E26" s="8"/>
      <c r="F26" s="8"/>
      <c r="G26" s="2"/>
      <c r="H26" s="2"/>
      <c r="I26" s="2"/>
      <c r="J26" s="84"/>
      <c r="K26" s="85"/>
      <c r="L26" s="81"/>
    </row>
    <row r="27" spans="1:12" ht="12.75" customHeight="1">
      <c r="A27" s="8" t="s">
        <v>209</v>
      </c>
      <c r="B27" s="8"/>
      <c r="C27" s="8"/>
      <c r="D27" s="8"/>
      <c r="E27" s="8"/>
      <c r="F27" s="8"/>
      <c r="G27" s="2"/>
      <c r="H27" s="2"/>
      <c r="I27" s="2"/>
      <c r="J27" s="84"/>
      <c r="K27" s="85"/>
      <c r="L27" s="81"/>
    </row>
    <row r="28" spans="1:12" ht="12.75" customHeight="1">
      <c r="A28" s="8"/>
      <c r="B28" s="8"/>
      <c r="C28" s="8"/>
      <c r="D28" s="8"/>
      <c r="E28" s="8"/>
      <c r="F28" s="8"/>
      <c r="G28" s="2"/>
      <c r="H28" s="2"/>
      <c r="I28" s="2"/>
      <c r="J28" s="84"/>
      <c r="K28" s="85"/>
      <c r="L28" s="81"/>
    </row>
    <row r="29" spans="1:12" ht="12.75" customHeight="1">
      <c r="A29" s="166" t="s">
        <v>249</v>
      </c>
      <c r="B29" s="166"/>
      <c r="C29" s="166"/>
      <c r="D29" s="166"/>
      <c r="E29" s="166"/>
      <c r="F29" s="166"/>
      <c r="G29" s="53"/>
      <c r="H29" s="53"/>
      <c r="I29" s="53"/>
      <c r="J29" s="79"/>
      <c r="K29" s="79"/>
      <c r="L29" s="79"/>
    </row>
    <row r="30" spans="1:12" ht="12.75" customHeight="1">
      <c r="A30" s="177" t="s">
        <v>250</v>
      </c>
      <c r="B30" s="177"/>
      <c r="C30" s="177"/>
      <c r="D30" s="177"/>
      <c r="E30" s="177"/>
      <c r="F30" s="178"/>
      <c r="G30" s="50">
        <f t="shared" ref="G30:G36" si="0">IF(J30=99, 0, 4)</f>
        <v>4</v>
      </c>
      <c r="H30" s="51">
        <v>2</v>
      </c>
      <c r="I30" s="52">
        <v>0</v>
      </c>
      <c r="J30" s="75"/>
      <c r="K30" s="101"/>
      <c r="L30" s="77"/>
    </row>
    <row r="31" spans="1:12" ht="12.75" customHeight="1">
      <c r="A31" s="177" t="s">
        <v>251</v>
      </c>
      <c r="B31" s="177"/>
      <c r="C31" s="177"/>
      <c r="D31" s="177"/>
      <c r="E31" s="177"/>
      <c r="F31" s="186"/>
      <c r="G31" s="109"/>
      <c r="H31" s="2"/>
      <c r="I31" s="2"/>
      <c r="J31" s="84"/>
      <c r="K31" s="85"/>
      <c r="L31" s="81"/>
    </row>
    <row r="32" spans="1:12" ht="12.75" customHeight="1">
      <c r="A32" s="177" t="s">
        <v>171</v>
      </c>
      <c r="B32" s="177"/>
      <c r="C32" s="177"/>
      <c r="D32" s="177"/>
      <c r="E32" s="177"/>
      <c r="F32" s="178"/>
      <c r="G32" s="50">
        <f t="shared" si="0"/>
        <v>4</v>
      </c>
      <c r="H32" s="51">
        <v>2</v>
      </c>
      <c r="I32" s="52">
        <v>0</v>
      </c>
      <c r="J32" s="75"/>
      <c r="K32" s="101"/>
      <c r="L32" s="77"/>
    </row>
    <row r="33" spans="1:12" ht="12.75" customHeight="1">
      <c r="A33" s="177" t="s">
        <v>172</v>
      </c>
      <c r="B33" s="177"/>
      <c r="C33" s="177"/>
      <c r="D33" s="177"/>
      <c r="E33" s="177"/>
      <c r="F33" s="178"/>
      <c r="G33" s="50">
        <f t="shared" si="0"/>
        <v>4</v>
      </c>
      <c r="H33" s="51">
        <v>2</v>
      </c>
      <c r="I33" s="52">
        <v>0</v>
      </c>
      <c r="J33" s="75"/>
      <c r="K33" s="101"/>
      <c r="L33" s="77"/>
    </row>
    <row r="34" spans="1:12" ht="12.75" customHeight="1">
      <c r="A34" s="177" t="s">
        <v>252</v>
      </c>
      <c r="B34" s="177"/>
      <c r="C34" s="177"/>
      <c r="D34" s="177"/>
      <c r="E34" s="177"/>
      <c r="F34" s="178"/>
      <c r="G34" s="50">
        <f t="shared" si="0"/>
        <v>4</v>
      </c>
      <c r="H34" s="51">
        <v>2</v>
      </c>
      <c r="I34" s="52">
        <v>0</v>
      </c>
      <c r="J34" s="75"/>
      <c r="K34" s="101"/>
      <c r="L34" s="77"/>
    </row>
    <row r="35" spans="1:12" ht="12.75" customHeight="1">
      <c r="A35" s="177" t="s">
        <v>253</v>
      </c>
      <c r="B35" s="177"/>
      <c r="C35" s="177"/>
      <c r="D35" s="177"/>
      <c r="E35" s="177"/>
      <c r="F35" s="186"/>
      <c r="G35" s="109"/>
      <c r="H35" s="2"/>
      <c r="I35" s="2"/>
      <c r="J35" s="84"/>
      <c r="K35" s="85"/>
      <c r="L35" s="81"/>
    </row>
    <row r="36" spans="1:12" ht="12.75" customHeight="1">
      <c r="A36" s="177" t="s">
        <v>301</v>
      </c>
      <c r="B36" s="177"/>
      <c r="C36" s="177"/>
      <c r="D36" s="177"/>
      <c r="E36" s="177"/>
      <c r="F36" s="178"/>
      <c r="G36" s="50">
        <f t="shared" si="0"/>
        <v>4</v>
      </c>
      <c r="H36" s="51">
        <v>2</v>
      </c>
      <c r="I36" s="52">
        <v>0</v>
      </c>
      <c r="J36" s="75"/>
      <c r="K36" s="101"/>
      <c r="L36" s="77"/>
    </row>
    <row r="37" spans="1:12" ht="12.75" customHeight="1">
      <c r="A37" s="177" t="s">
        <v>173</v>
      </c>
      <c r="B37" s="177"/>
      <c r="C37" s="177"/>
      <c r="D37" s="177"/>
      <c r="E37" s="177"/>
      <c r="F37" s="177"/>
      <c r="G37" s="53"/>
      <c r="H37" s="53"/>
      <c r="I37" s="53"/>
      <c r="J37" s="79"/>
      <c r="K37" s="79"/>
      <c r="L37" s="79"/>
    </row>
    <row r="38" spans="1:12" ht="12.75" customHeight="1">
      <c r="A38" s="8"/>
      <c r="B38" s="8"/>
      <c r="C38" s="8"/>
      <c r="D38" s="8"/>
      <c r="E38" s="8"/>
      <c r="F38" s="8"/>
      <c r="G38" s="53"/>
      <c r="H38" s="53"/>
      <c r="I38" s="53"/>
      <c r="J38" s="79"/>
      <c r="K38" s="79"/>
      <c r="L38" s="79"/>
    </row>
    <row r="39" spans="1:12" ht="12.75" customHeight="1">
      <c r="A39" s="166" t="s">
        <v>255</v>
      </c>
      <c r="B39" s="166"/>
      <c r="C39" s="166"/>
      <c r="D39" s="166"/>
      <c r="E39" s="166"/>
      <c r="F39" s="166"/>
      <c r="G39" s="53"/>
      <c r="H39" s="53"/>
      <c r="I39" s="53"/>
      <c r="J39" s="79"/>
      <c r="K39" s="79"/>
      <c r="L39" s="79"/>
    </row>
    <row r="40" spans="1:12" ht="12.75" customHeight="1">
      <c r="A40" s="177" t="s">
        <v>168</v>
      </c>
      <c r="B40" s="177"/>
      <c r="C40" s="177"/>
      <c r="D40" s="177"/>
      <c r="E40" s="177"/>
      <c r="F40" s="178"/>
      <c r="G40" s="50">
        <f>IF(J40=99, 0, 10)</f>
        <v>10</v>
      </c>
      <c r="H40" s="51">
        <v>5</v>
      </c>
      <c r="I40" s="52">
        <v>0</v>
      </c>
      <c r="J40" s="75"/>
      <c r="K40" s="101"/>
      <c r="L40" s="77"/>
    </row>
    <row r="41" spans="1:12" ht="12.75" customHeight="1">
      <c r="A41" s="177" t="s">
        <v>161</v>
      </c>
      <c r="B41" s="177"/>
      <c r="C41" s="177"/>
      <c r="D41" s="177"/>
      <c r="E41" s="177"/>
      <c r="F41" s="178"/>
      <c r="G41" s="50">
        <f>IF(J41=99, 0, 10)</f>
        <v>10</v>
      </c>
      <c r="H41" s="51">
        <v>5</v>
      </c>
      <c r="I41" s="52">
        <v>0</v>
      </c>
      <c r="J41" s="75"/>
      <c r="K41" s="101"/>
      <c r="L41" s="77"/>
    </row>
    <row r="42" spans="1:12" ht="12.75" customHeight="1">
      <c r="A42" s="177" t="s">
        <v>254</v>
      </c>
      <c r="B42" s="177"/>
      <c r="C42" s="177"/>
      <c r="D42" s="177"/>
      <c r="E42" s="177"/>
      <c r="F42" s="178"/>
      <c r="G42" s="50">
        <f>IF(J42=99, 0, 8)</f>
        <v>8</v>
      </c>
      <c r="H42" s="51">
        <v>4</v>
      </c>
      <c r="I42" s="52">
        <v>0</v>
      </c>
      <c r="J42" s="75"/>
      <c r="K42" s="101"/>
      <c r="L42" s="77"/>
    </row>
    <row r="43" spans="1:12" ht="12.75" customHeight="1">
      <c r="A43" s="177" t="s">
        <v>290</v>
      </c>
      <c r="B43" s="177"/>
      <c r="C43" s="177"/>
      <c r="D43" s="177"/>
      <c r="E43" s="177"/>
      <c r="F43" s="178"/>
      <c r="G43" s="50">
        <f>IF(J43=99, 0, 6)</f>
        <v>6</v>
      </c>
      <c r="H43" s="51">
        <v>3</v>
      </c>
      <c r="I43" s="52">
        <v>0</v>
      </c>
      <c r="J43" s="75"/>
      <c r="K43" s="101"/>
      <c r="L43" s="77"/>
    </row>
    <row r="44" spans="1:12" ht="12.75" customHeight="1">
      <c r="A44" s="177" t="s">
        <v>162</v>
      </c>
      <c r="B44" s="177"/>
      <c r="C44" s="177"/>
      <c r="D44" s="177"/>
      <c r="E44" s="177"/>
      <c r="F44" s="177"/>
      <c r="G44" s="2"/>
      <c r="H44" s="2"/>
      <c r="I44" s="2"/>
      <c r="J44" s="84"/>
      <c r="K44" s="85"/>
      <c r="L44" s="81"/>
    </row>
    <row r="45" spans="1:12" ht="12.75" customHeight="1">
      <c r="A45" s="8" t="s">
        <v>163</v>
      </c>
      <c r="B45" s="8"/>
      <c r="C45" s="8"/>
      <c r="D45" s="8"/>
      <c r="E45" s="8"/>
      <c r="F45" s="8"/>
      <c r="G45" s="50">
        <f>IF(J45=99, 0, 6)</f>
        <v>6</v>
      </c>
      <c r="H45" s="51">
        <v>3</v>
      </c>
      <c r="I45" s="52">
        <v>0</v>
      </c>
      <c r="J45" s="75"/>
      <c r="K45" s="101"/>
      <c r="L45" s="77"/>
    </row>
    <row r="46" spans="1:12" ht="12.75" customHeight="1">
      <c r="A46" s="177" t="s">
        <v>271</v>
      </c>
      <c r="B46" s="177"/>
      <c r="C46" s="177"/>
      <c r="D46" s="177"/>
      <c r="E46" s="177"/>
      <c r="F46" s="178"/>
      <c r="G46" s="50">
        <f>IF(J46=99, 0, 6)</f>
        <v>6</v>
      </c>
      <c r="H46" s="51">
        <v>3</v>
      </c>
      <c r="I46" s="52">
        <v>0</v>
      </c>
      <c r="J46" s="75"/>
      <c r="K46" s="101"/>
      <c r="L46" s="77"/>
    </row>
    <row r="47" spans="1:12" ht="12.75" customHeight="1">
      <c r="A47" s="177" t="s">
        <v>302</v>
      </c>
      <c r="B47" s="177"/>
      <c r="C47" s="177"/>
      <c r="D47" s="177"/>
      <c r="E47" s="177"/>
      <c r="F47" s="177"/>
      <c r="G47" s="53"/>
      <c r="H47" s="53"/>
      <c r="I47" s="53"/>
      <c r="J47" s="79"/>
      <c r="K47" s="79"/>
      <c r="L47" s="79"/>
    </row>
    <row r="48" spans="1:12" ht="12.75" customHeight="1">
      <c r="A48" s="8"/>
      <c r="B48" s="8"/>
      <c r="C48" s="8"/>
      <c r="D48" s="8"/>
      <c r="E48" s="8"/>
      <c r="F48" s="8"/>
      <c r="G48" s="2"/>
      <c r="H48" s="2"/>
      <c r="I48" s="2"/>
      <c r="J48" s="84"/>
      <c r="K48" s="85"/>
      <c r="L48" s="81"/>
    </row>
    <row r="49" spans="1:12" ht="12.75" customHeight="1">
      <c r="A49" s="2" t="s">
        <v>256</v>
      </c>
      <c r="B49" s="8"/>
      <c r="C49" s="8"/>
      <c r="D49" s="8"/>
      <c r="E49" s="8"/>
      <c r="F49" s="8"/>
      <c r="G49" s="53"/>
      <c r="H49" s="53"/>
      <c r="I49" s="53"/>
      <c r="J49" s="79"/>
      <c r="K49" s="79"/>
      <c r="L49" s="79"/>
    </row>
    <row r="50" spans="1:12" ht="12.75" customHeight="1">
      <c r="A50" s="177" t="s">
        <v>166</v>
      </c>
      <c r="B50" s="177"/>
      <c r="C50" s="177"/>
      <c r="D50" s="177"/>
      <c r="E50" s="177"/>
      <c r="F50" s="178"/>
      <c r="G50" s="50">
        <f>IF(J50=99, 0, 8)</f>
        <v>8</v>
      </c>
      <c r="H50" s="51">
        <v>4</v>
      </c>
      <c r="I50" s="52">
        <v>0</v>
      </c>
      <c r="J50" s="75"/>
      <c r="K50" s="101"/>
      <c r="L50" s="77"/>
    </row>
    <row r="51" spans="1:12" ht="12.75" customHeight="1">
      <c r="A51" s="177" t="s">
        <v>165</v>
      </c>
      <c r="B51" s="177"/>
      <c r="C51" s="177"/>
      <c r="D51" s="177"/>
      <c r="E51" s="177"/>
      <c r="F51" s="177"/>
      <c r="G51" s="2"/>
      <c r="H51" s="2"/>
      <c r="I51" s="2"/>
      <c r="J51" s="84"/>
      <c r="K51" s="85"/>
      <c r="L51" s="84"/>
    </row>
    <row r="52" spans="1:12" ht="12.75" customHeight="1">
      <c r="A52" s="177" t="s">
        <v>257</v>
      </c>
      <c r="B52" s="177"/>
      <c r="C52" s="177"/>
      <c r="D52" s="177"/>
      <c r="E52" s="177"/>
      <c r="F52" s="178"/>
      <c r="G52" s="50">
        <f>IF(J52=99, 0, 8)</f>
        <v>8</v>
      </c>
      <c r="H52" s="51">
        <v>4</v>
      </c>
      <c r="I52" s="52">
        <v>0</v>
      </c>
      <c r="J52" s="75"/>
      <c r="K52" s="101"/>
      <c r="L52" s="77"/>
    </row>
    <row r="53" spans="1:12" ht="12.75" customHeight="1">
      <c r="A53" s="177" t="s">
        <v>261</v>
      </c>
      <c r="B53" s="177"/>
      <c r="C53" s="177"/>
      <c r="D53" s="177"/>
      <c r="E53" s="177"/>
      <c r="F53" s="177"/>
      <c r="G53" s="2"/>
      <c r="H53" s="2"/>
      <c r="I53" s="2"/>
      <c r="J53" s="84"/>
      <c r="K53" s="85"/>
      <c r="L53" s="81"/>
    </row>
    <row r="54" spans="1:12" ht="12.75" customHeight="1">
      <c r="A54" s="177" t="s">
        <v>258</v>
      </c>
      <c r="B54" s="177"/>
      <c r="C54" s="177"/>
      <c r="D54" s="177"/>
      <c r="E54" s="177"/>
      <c r="F54" s="178"/>
      <c r="G54" s="50">
        <f>IF(J54=99, 0, 8)</f>
        <v>8</v>
      </c>
      <c r="H54" s="51">
        <v>4</v>
      </c>
      <c r="I54" s="52">
        <v>0</v>
      </c>
      <c r="J54" s="75"/>
      <c r="K54" s="101"/>
      <c r="L54" s="77"/>
    </row>
    <row r="55" spans="1:12" ht="12.75" customHeight="1">
      <c r="A55" s="177" t="s">
        <v>167</v>
      </c>
      <c r="B55" s="177"/>
      <c r="C55" s="177"/>
      <c r="D55" s="177"/>
      <c r="E55" s="177"/>
      <c r="F55" s="177"/>
      <c r="G55" s="2"/>
      <c r="H55" s="2"/>
      <c r="I55" s="2"/>
      <c r="J55" s="84"/>
      <c r="K55" s="85"/>
      <c r="L55" s="81"/>
    </row>
    <row r="56" spans="1:12" ht="12.75" customHeight="1">
      <c r="A56" s="177" t="s">
        <v>303</v>
      </c>
      <c r="B56" s="177"/>
      <c r="C56" s="177"/>
      <c r="D56" s="177"/>
      <c r="E56" s="177"/>
      <c r="F56" s="178"/>
      <c r="G56" s="50">
        <f>IF(J56=99, 0, 8)</f>
        <v>8</v>
      </c>
      <c r="H56" s="51">
        <v>4</v>
      </c>
      <c r="I56" s="52">
        <v>0</v>
      </c>
      <c r="J56" s="75"/>
      <c r="K56" s="101"/>
      <c r="L56" s="77"/>
    </row>
    <row r="57" spans="1:12" ht="12.75" customHeight="1">
      <c r="A57" s="177" t="s">
        <v>259</v>
      </c>
      <c r="B57" s="177"/>
      <c r="C57" s="177"/>
      <c r="D57" s="177"/>
      <c r="E57" s="177"/>
      <c r="F57" s="177"/>
      <c r="G57" s="53"/>
      <c r="H57" s="53"/>
      <c r="I57" s="53"/>
      <c r="J57" s="79"/>
      <c r="K57" s="79"/>
      <c r="L57" s="79"/>
    </row>
    <row r="58" spans="1:12" ht="12.75" customHeight="1">
      <c r="A58" s="8"/>
      <c r="B58" s="8"/>
      <c r="C58" s="8"/>
      <c r="D58" s="8"/>
      <c r="E58" s="8"/>
      <c r="F58" s="8"/>
      <c r="G58" s="2"/>
      <c r="H58" s="2"/>
      <c r="I58" s="2"/>
      <c r="J58" s="84"/>
      <c r="K58" s="85"/>
      <c r="L58" s="81"/>
    </row>
    <row r="59" spans="1:12" ht="12.75" customHeight="1">
      <c r="A59" s="2" t="s">
        <v>260</v>
      </c>
      <c r="B59" s="8"/>
      <c r="C59" s="8"/>
      <c r="D59" s="8"/>
      <c r="E59" s="8"/>
      <c r="F59" s="8"/>
      <c r="G59" s="53"/>
      <c r="H59" s="53"/>
      <c r="I59" s="53"/>
      <c r="J59" s="79"/>
      <c r="K59" s="79"/>
      <c r="L59" s="79"/>
    </row>
    <row r="60" spans="1:12" ht="12.75" customHeight="1">
      <c r="A60" s="177" t="s">
        <v>304</v>
      </c>
      <c r="B60" s="177"/>
      <c r="C60" s="177"/>
      <c r="D60" s="177"/>
      <c r="E60" s="177"/>
      <c r="F60" s="178"/>
      <c r="G60" s="50">
        <f>IF(J60=99, 0, 10)</f>
        <v>10</v>
      </c>
      <c r="H60" s="51">
        <v>5</v>
      </c>
      <c r="I60" s="52">
        <v>0</v>
      </c>
      <c r="J60" s="75"/>
      <c r="K60" s="101"/>
      <c r="L60" s="77"/>
    </row>
    <row r="61" spans="1:12" ht="12.75" customHeight="1">
      <c r="A61" s="177" t="s">
        <v>305</v>
      </c>
      <c r="B61" s="177"/>
      <c r="C61" s="177"/>
      <c r="D61" s="177"/>
      <c r="E61" s="177"/>
      <c r="F61" s="178"/>
      <c r="G61" s="50">
        <f>IF(J61=99, 0, 6)</f>
        <v>6</v>
      </c>
      <c r="H61" s="51">
        <v>3</v>
      </c>
      <c r="I61" s="52">
        <v>0</v>
      </c>
      <c r="J61" s="75"/>
      <c r="K61" s="101"/>
      <c r="L61" s="77"/>
    </row>
    <row r="62" spans="1:12" ht="12.75" customHeight="1">
      <c r="A62" s="177" t="s">
        <v>306</v>
      </c>
      <c r="B62" s="177"/>
      <c r="C62" s="177"/>
      <c r="D62" s="177"/>
      <c r="E62" s="177"/>
      <c r="F62" s="178"/>
      <c r="G62" s="50">
        <f>IF(J62=99, 0, 6)</f>
        <v>6</v>
      </c>
      <c r="H62" s="51">
        <v>3</v>
      </c>
      <c r="I62" s="52">
        <v>0</v>
      </c>
      <c r="J62" s="75"/>
      <c r="K62" s="101"/>
      <c r="L62" s="77"/>
    </row>
    <row r="63" spans="1:12" ht="12.75" customHeight="1">
      <c r="A63" s="177" t="s">
        <v>307</v>
      </c>
      <c r="B63" s="177"/>
      <c r="C63" s="177"/>
      <c r="D63" s="177"/>
      <c r="E63" s="177"/>
      <c r="F63" s="178"/>
      <c r="G63" s="50">
        <f>IF(J63=99, 0, 2)</f>
        <v>2</v>
      </c>
      <c r="H63" s="51">
        <v>1</v>
      </c>
      <c r="I63" s="52">
        <v>0</v>
      </c>
      <c r="J63" s="75"/>
      <c r="K63" s="101"/>
      <c r="L63" s="77"/>
    </row>
    <row r="64" spans="1:12" ht="12.75" customHeight="1">
      <c r="A64" s="8"/>
      <c r="B64" s="8"/>
      <c r="C64" s="8"/>
      <c r="D64" s="8"/>
      <c r="E64" s="8"/>
      <c r="F64" s="8"/>
      <c r="G64" s="2"/>
      <c r="H64" s="2"/>
      <c r="I64" s="2"/>
      <c r="J64" s="84"/>
      <c r="K64" s="85"/>
      <c r="L64" s="81"/>
    </row>
    <row r="65" spans="1:12" ht="12.75" customHeight="1">
      <c r="A65" s="166" t="s">
        <v>294</v>
      </c>
      <c r="B65" s="166"/>
      <c r="C65" s="166"/>
      <c r="D65" s="166"/>
      <c r="E65" s="166"/>
      <c r="F65" s="166"/>
      <c r="G65" s="53"/>
      <c r="H65" s="53"/>
      <c r="I65" s="53"/>
      <c r="J65" s="79"/>
      <c r="K65" s="79"/>
      <c r="L65" s="79"/>
    </row>
    <row r="66" spans="1:12" ht="12.75" customHeight="1">
      <c r="A66" s="177" t="s">
        <v>295</v>
      </c>
      <c r="B66" s="177"/>
      <c r="C66" s="177"/>
      <c r="D66" s="177"/>
      <c r="E66" s="177"/>
      <c r="F66" s="178"/>
      <c r="G66" s="50">
        <f>IF(J66=99, 0, 10)</f>
        <v>10</v>
      </c>
      <c r="H66" s="51">
        <v>5</v>
      </c>
      <c r="I66" s="52">
        <v>0</v>
      </c>
      <c r="J66" s="75"/>
      <c r="K66" s="101"/>
      <c r="L66" s="77"/>
    </row>
    <row r="67" spans="1:12" ht="12.75" customHeight="1">
      <c r="A67" s="177" t="s">
        <v>296</v>
      </c>
      <c r="B67" s="177"/>
      <c r="C67" s="177"/>
      <c r="D67" s="177"/>
      <c r="E67" s="177"/>
      <c r="F67" s="177"/>
      <c r="G67" s="2"/>
      <c r="H67" s="2"/>
      <c r="I67" s="2"/>
      <c r="J67" s="84"/>
      <c r="K67" s="85"/>
      <c r="L67" s="81"/>
    </row>
    <row r="68" spans="1:12" ht="12.75" customHeight="1">
      <c r="A68" s="177" t="s">
        <v>297</v>
      </c>
      <c r="B68" s="177"/>
      <c r="C68" s="177"/>
      <c r="D68" s="177"/>
      <c r="E68" s="177"/>
      <c r="F68" s="177"/>
      <c r="G68" s="2"/>
      <c r="H68" s="2"/>
      <c r="I68" s="2"/>
      <c r="J68" s="2"/>
      <c r="K68" s="56"/>
      <c r="L68" s="49"/>
    </row>
    <row r="69" spans="1:12" ht="12.75" customHeight="1">
      <c r="A69" s="116"/>
      <c r="B69" s="116"/>
      <c r="C69" s="116"/>
      <c r="D69" s="116"/>
      <c r="E69" s="116"/>
      <c r="F69" s="116"/>
      <c r="G69" s="2"/>
      <c r="H69" s="2"/>
      <c r="I69" s="2"/>
      <c r="J69" s="2"/>
      <c r="K69" s="56"/>
      <c r="L69" s="49"/>
    </row>
    <row r="70" spans="1:12" ht="12.75" customHeight="1">
      <c r="A70" s="151" t="s">
        <v>169</v>
      </c>
      <c r="B70" s="151"/>
      <c r="C70" s="151"/>
      <c r="G70" s="49">
        <f>SUM(G12:G66)</f>
        <v>180</v>
      </c>
      <c r="H70" s="49"/>
      <c r="I70" s="49"/>
      <c r="J70" s="49"/>
      <c r="K70" s="2"/>
      <c r="L70" s="55">
        <f>SUM(L12:L66)</f>
        <v>0</v>
      </c>
    </row>
    <row r="71" spans="1:12" ht="12.75" customHeight="1">
      <c r="G71" s="2"/>
      <c r="H71" s="2"/>
      <c r="I71" s="2"/>
      <c r="J71" s="2"/>
      <c r="K71" s="2"/>
      <c r="L71" s="57">
        <f>L70/G70</f>
        <v>0</v>
      </c>
    </row>
    <row r="72" spans="1:12" ht="12.75" customHeight="1" thickBot="1"/>
    <row r="73" spans="1:12" ht="12.75" customHeight="1">
      <c r="A73" s="2" t="s">
        <v>56</v>
      </c>
      <c r="B73" s="198"/>
      <c r="C73" s="199"/>
      <c r="D73" s="199"/>
      <c r="E73" s="199"/>
      <c r="F73" s="199"/>
      <c r="G73" s="199"/>
      <c r="H73" s="199"/>
      <c r="I73" s="199"/>
      <c r="J73" s="199"/>
      <c r="K73" s="199"/>
      <c r="L73" s="200"/>
    </row>
    <row r="74" spans="1:12" ht="12.75" customHeight="1">
      <c r="A74" s="9"/>
      <c r="B74" s="190"/>
      <c r="C74" s="191"/>
      <c r="D74" s="191"/>
      <c r="E74" s="191"/>
      <c r="F74" s="191"/>
      <c r="G74" s="191"/>
      <c r="H74" s="191"/>
      <c r="I74" s="191"/>
      <c r="J74" s="191"/>
      <c r="K74" s="191"/>
      <c r="L74" s="192"/>
    </row>
    <row r="75" spans="1:12" ht="12.75" customHeight="1">
      <c r="A75" s="9"/>
      <c r="B75" s="190"/>
      <c r="C75" s="191"/>
      <c r="D75" s="191"/>
      <c r="E75" s="191"/>
      <c r="F75" s="191"/>
      <c r="G75" s="191"/>
      <c r="H75" s="191"/>
      <c r="I75" s="191"/>
      <c r="J75" s="191"/>
      <c r="K75" s="191"/>
      <c r="L75" s="192"/>
    </row>
    <row r="76" spans="1:12" ht="12.75" customHeight="1">
      <c r="A76" s="9"/>
      <c r="B76" s="190"/>
      <c r="C76" s="191"/>
      <c r="D76" s="191"/>
      <c r="E76" s="191"/>
      <c r="F76" s="191"/>
      <c r="G76" s="191"/>
      <c r="H76" s="191"/>
      <c r="I76" s="191"/>
      <c r="J76" s="191"/>
      <c r="K76" s="191"/>
      <c r="L76" s="192"/>
    </row>
    <row r="77" spans="1:12" ht="12.75" customHeight="1">
      <c r="A77" s="9"/>
      <c r="B77" s="190"/>
      <c r="C77" s="191"/>
      <c r="D77" s="191"/>
      <c r="E77" s="191"/>
      <c r="F77" s="191"/>
      <c r="G77" s="191"/>
      <c r="H77" s="191"/>
      <c r="I77" s="191"/>
      <c r="J77" s="191"/>
      <c r="K77" s="191"/>
      <c r="L77" s="192"/>
    </row>
    <row r="78" spans="1:12" ht="12.75" customHeight="1">
      <c r="A78" s="9"/>
      <c r="B78" s="190"/>
      <c r="C78" s="191"/>
      <c r="D78" s="191"/>
      <c r="E78" s="191"/>
      <c r="F78" s="191"/>
      <c r="G78" s="191"/>
      <c r="H78" s="191"/>
      <c r="I78" s="191"/>
      <c r="J78" s="191"/>
      <c r="K78" s="191"/>
      <c r="L78" s="192"/>
    </row>
    <row r="79" spans="1:12" ht="12.75" customHeight="1">
      <c r="A79" s="9"/>
      <c r="B79" s="190"/>
      <c r="C79" s="191"/>
      <c r="D79" s="191"/>
      <c r="E79" s="191"/>
      <c r="F79" s="191"/>
      <c r="G79" s="191"/>
      <c r="H79" s="191"/>
      <c r="I79" s="191"/>
      <c r="J79" s="191"/>
      <c r="K79" s="191"/>
      <c r="L79" s="192"/>
    </row>
    <row r="80" spans="1:12" ht="12.75" customHeight="1">
      <c r="A80" s="9"/>
      <c r="B80" s="190"/>
      <c r="C80" s="191"/>
      <c r="D80" s="191"/>
      <c r="E80" s="191"/>
      <c r="F80" s="191"/>
      <c r="G80" s="191"/>
      <c r="H80" s="191"/>
      <c r="I80" s="191"/>
      <c r="J80" s="191"/>
      <c r="K80" s="191"/>
      <c r="L80" s="192"/>
    </row>
    <row r="81" spans="1:12" ht="12.75" customHeight="1">
      <c r="A81" s="9"/>
      <c r="B81" s="190"/>
      <c r="C81" s="191"/>
      <c r="D81" s="191"/>
      <c r="E81" s="191"/>
      <c r="F81" s="191"/>
      <c r="G81" s="191"/>
      <c r="H81" s="191"/>
      <c r="I81" s="191"/>
      <c r="J81" s="191"/>
      <c r="K81" s="191"/>
      <c r="L81" s="192"/>
    </row>
    <row r="82" spans="1:12" ht="12.75" customHeight="1">
      <c r="A82" s="9"/>
      <c r="B82" s="190"/>
      <c r="C82" s="191"/>
      <c r="D82" s="191"/>
      <c r="E82" s="191"/>
      <c r="F82" s="191"/>
      <c r="G82" s="191"/>
      <c r="H82" s="191"/>
      <c r="I82" s="191"/>
      <c r="J82" s="191"/>
      <c r="K82" s="191"/>
      <c r="L82" s="192"/>
    </row>
    <row r="83" spans="1:12" ht="12.75" customHeight="1" thickBot="1">
      <c r="A83" s="9"/>
      <c r="B83" s="193"/>
      <c r="C83" s="194"/>
      <c r="D83" s="194"/>
      <c r="E83" s="194"/>
      <c r="F83" s="194"/>
      <c r="G83" s="194"/>
      <c r="H83" s="194"/>
      <c r="I83" s="194"/>
      <c r="J83" s="194"/>
      <c r="K83" s="194"/>
      <c r="L83" s="195"/>
    </row>
    <row r="84" spans="1:12">
      <c r="A84" s="151"/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</row>
  </sheetData>
  <sheetProtection sheet="1" objects="1" scenarios="1"/>
  <mergeCells count="62">
    <mergeCell ref="A84:L84"/>
    <mergeCell ref="B79:L79"/>
    <mergeCell ref="B80:L80"/>
    <mergeCell ref="B81:L81"/>
    <mergeCell ref="B82:L82"/>
    <mergeCell ref="B83:L83"/>
    <mergeCell ref="B78:L78"/>
    <mergeCell ref="B75:L75"/>
    <mergeCell ref="B76:L76"/>
    <mergeCell ref="A1:L2"/>
    <mergeCell ref="A10:C10"/>
    <mergeCell ref="A70:C70"/>
    <mergeCell ref="B74:L74"/>
    <mergeCell ref="A65:F65"/>
    <mergeCell ref="A66:F66"/>
    <mergeCell ref="A67:F67"/>
    <mergeCell ref="A68:F68"/>
    <mergeCell ref="B73:L73"/>
    <mergeCell ref="A12:F12"/>
    <mergeCell ref="B77:L77"/>
    <mergeCell ref="A14:F14"/>
    <mergeCell ref="A52:F52"/>
    <mergeCell ref="A60:F60"/>
    <mergeCell ref="A50:F50"/>
    <mergeCell ref="A36:F36"/>
    <mergeCell ref="A34:F34"/>
    <mergeCell ref="A35:F35"/>
    <mergeCell ref="A43:F43"/>
    <mergeCell ref="A44:F44"/>
    <mergeCell ref="A62:F62"/>
    <mergeCell ref="A63:F63"/>
    <mergeCell ref="A56:F56"/>
    <mergeCell ref="A57:F57"/>
    <mergeCell ref="A54:F54"/>
    <mergeCell ref="A61:F61"/>
    <mergeCell ref="A55:F55"/>
    <mergeCell ref="A53:F53"/>
    <mergeCell ref="A42:F42"/>
    <mergeCell ref="A23:F23"/>
    <mergeCell ref="A22:F22"/>
    <mergeCell ref="A31:F31"/>
    <mergeCell ref="A30:F30"/>
    <mergeCell ref="A51:F51"/>
    <mergeCell ref="A33:F33"/>
    <mergeCell ref="A32:F32"/>
    <mergeCell ref="A40:F40"/>
    <mergeCell ref="A41:F41"/>
    <mergeCell ref="A37:F37"/>
    <mergeCell ref="A46:F46"/>
    <mergeCell ref="A39:F39"/>
    <mergeCell ref="A29:F29"/>
    <mergeCell ref="A47:F47"/>
    <mergeCell ref="A8:F8"/>
    <mergeCell ref="A13:F13"/>
    <mergeCell ref="A18:F18"/>
    <mergeCell ref="A20:F20"/>
    <mergeCell ref="A24:F24"/>
    <mergeCell ref="A15:F15"/>
    <mergeCell ref="A16:F16"/>
    <mergeCell ref="A17:F17"/>
    <mergeCell ref="A19:F19"/>
    <mergeCell ref="A21:F21"/>
  </mergeCells>
  <conditionalFormatting sqref="L71">
    <cfRule type="cellIs" dxfId="5" priority="1" stopIfTrue="1" operator="between">
      <formula>0.9</formula>
      <formula>1</formula>
    </cfRule>
    <cfRule type="cellIs" dxfId="4" priority="2" stopIfTrue="1" operator="between">
      <formula>0.89</formula>
      <formula>0.75</formula>
    </cfRule>
    <cfRule type="cellIs" dxfId="3" priority="3" stopIfTrue="1" operator="between">
      <formula>0.74</formula>
      <formula>0</formula>
    </cfRule>
  </conditionalFormatting>
  <printOptions horizontalCentered="1"/>
  <pageMargins left="0.25" right="0.25" top="0.5" bottom="0.5" header="0.5" footer="0.5"/>
  <pageSetup fitToHeight="10" orientation="portrait" r:id="rId1"/>
  <headerFooter scaleWithDoc="0" alignWithMargins="0">
    <oddFooter>Page &amp;P of &amp;N</oddFooter>
  </headerFooter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P87"/>
  <sheetViews>
    <sheetView zoomScaleNormal="100" workbookViewId="0">
      <selection activeCell="O37" sqref="O37"/>
    </sheetView>
  </sheetViews>
  <sheetFormatPr defaultRowHeight="12.75"/>
  <cols>
    <col min="1" max="1" width="9.28515625" bestFit="1" customWidth="1"/>
    <col min="3" max="3" width="12.28515625" bestFit="1" customWidth="1"/>
    <col min="7" max="7" width="8.42578125" customWidth="1"/>
    <col min="8" max="8" width="13.28515625" bestFit="1" customWidth="1"/>
    <col min="9" max="9" width="6.7109375" customWidth="1"/>
    <col min="10" max="10" width="5" customWidth="1"/>
    <col min="11" max="11" width="4.85546875" customWidth="1"/>
    <col min="12" max="12" width="7.28515625" customWidth="1"/>
  </cols>
  <sheetData>
    <row r="1" spans="1:14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70"/>
      <c r="M1" s="5"/>
    </row>
    <row r="2" spans="1:14" ht="13.5" thickBot="1">
      <c r="A2" s="17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3"/>
      <c r="M2" s="5"/>
    </row>
    <row r="4" spans="1:14" ht="15">
      <c r="A4" s="2" t="s">
        <v>1</v>
      </c>
      <c r="B4" s="2"/>
      <c r="C4" s="67" t="str">
        <f>'IC Summary'!D3</f>
        <v xml:space="preserve"> </v>
      </c>
      <c r="D4" s="71"/>
      <c r="E4" s="71"/>
      <c r="F4" s="72"/>
    </row>
    <row r="5" spans="1:14" ht="15">
      <c r="A5" s="2" t="s">
        <v>2</v>
      </c>
      <c r="B5" s="2"/>
      <c r="C5" s="67" t="str">
        <f>'IC Summary'!D4</f>
        <v xml:space="preserve"> </v>
      </c>
      <c r="D5" s="71"/>
      <c r="E5" s="71"/>
      <c r="F5" s="72"/>
    </row>
    <row r="6" spans="1:14" ht="15">
      <c r="A6" s="2" t="s">
        <v>3</v>
      </c>
      <c r="B6" s="2"/>
      <c r="C6" s="68" t="s">
        <v>11</v>
      </c>
      <c r="D6" s="71"/>
      <c r="E6" s="71"/>
      <c r="F6" s="72"/>
      <c r="N6" t="s">
        <v>11</v>
      </c>
    </row>
    <row r="8" spans="1:14">
      <c r="A8" s="166" t="s">
        <v>350</v>
      </c>
      <c r="B8" s="166"/>
      <c r="C8" s="166"/>
      <c r="D8" s="166"/>
      <c r="E8" s="166"/>
    </row>
    <row r="10" spans="1:14">
      <c r="G10" s="4" t="s">
        <v>5</v>
      </c>
      <c r="H10" s="4" t="s">
        <v>6</v>
      </c>
      <c r="I10" s="4" t="s">
        <v>7</v>
      </c>
      <c r="J10" s="4" t="s">
        <v>128</v>
      </c>
      <c r="L10" s="62" t="s">
        <v>4</v>
      </c>
    </row>
    <row r="12" spans="1:14">
      <c r="A12" s="166" t="s">
        <v>98</v>
      </c>
      <c r="B12" s="166"/>
      <c r="C12" s="166"/>
      <c r="D12" s="166"/>
      <c r="E12" s="166"/>
      <c r="F12" s="166"/>
      <c r="G12" s="6"/>
      <c r="H12" s="6"/>
      <c r="I12" s="6"/>
      <c r="J12" s="6"/>
      <c r="K12" t="s">
        <v>14</v>
      </c>
      <c r="L12" s="3"/>
    </row>
    <row r="13" spans="1:14">
      <c r="A13" t="s">
        <v>99</v>
      </c>
      <c r="G13" s="50">
        <f>IF(J13=99, 0, 8)</f>
        <v>8</v>
      </c>
      <c r="H13" s="51">
        <v>4</v>
      </c>
      <c r="I13" s="52">
        <v>0</v>
      </c>
      <c r="J13" s="75"/>
      <c r="K13" s="84" t="s">
        <v>102</v>
      </c>
      <c r="L13" s="77"/>
    </row>
    <row r="14" spans="1:14">
      <c r="A14" t="s">
        <v>100</v>
      </c>
      <c r="G14" s="50">
        <f>IF(J14=99, 0, 2)</f>
        <v>2</v>
      </c>
      <c r="H14" s="51">
        <v>1</v>
      </c>
      <c r="I14" s="52">
        <v>0</v>
      </c>
      <c r="J14" s="75"/>
      <c r="K14" s="84"/>
      <c r="L14" s="77"/>
    </row>
    <row r="15" spans="1:14">
      <c r="A15" t="s">
        <v>101</v>
      </c>
      <c r="G15" s="2"/>
      <c r="H15" s="2"/>
      <c r="I15" s="2"/>
      <c r="J15" s="80"/>
      <c r="K15" s="84"/>
      <c r="L15" s="84"/>
    </row>
    <row r="16" spans="1:14">
      <c r="G16" s="2"/>
      <c r="H16" s="2"/>
      <c r="I16" s="2"/>
      <c r="J16" s="80"/>
      <c r="K16" s="84"/>
      <c r="L16" s="84"/>
    </row>
    <row r="17" spans="1:12">
      <c r="A17" s="166" t="s">
        <v>192</v>
      </c>
      <c r="B17" s="166"/>
      <c r="C17" s="166"/>
      <c r="D17" s="166"/>
      <c r="E17" s="166"/>
      <c r="F17" s="166"/>
      <c r="G17" s="53"/>
      <c r="H17" s="53"/>
      <c r="I17" s="53"/>
      <c r="J17" s="79"/>
      <c r="K17" s="84"/>
      <c r="L17" s="79"/>
    </row>
    <row r="18" spans="1:12" ht="12.75" customHeight="1">
      <c r="A18" s="177" t="s">
        <v>315</v>
      </c>
      <c r="B18" s="177"/>
      <c r="C18" s="177"/>
      <c r="D18" s="177"/>
      <c r="E18" s="177"/>
      <c r="F18" s="178"/>
      <c r="G18" s="50">
        <f>IF(J18=99, 0, 8)</f>
        <v>8</v>
      </c>
      <c r="H18" s="51">
        <v>4</v>
      </c>
      <c r="I18" s="52">
        <v>0</v>
      </c>
      <c r="J18" s="75"/>
      <c r="K18" s="84"/>
      <c r="L18" s="77"/>
    </row>
    <row r="19" spans="1:12" ht="13.5" customHeight="1">
      <c r="A19" s="181" t="s">
        <v>314</v>
      </c>
      <c r="B19" s="177"/>
      <c r="C19" s="177"/>
      <c r="D19" s="177"/>
      <c r="E19" s="177"/>
      <c r="F19" s="178"/>
      <c r="G19" s="2"/>
      <c r="H19" s="2"/>
      <c r="I19" s="2"/>
      <c r="J19" s="80"/>
      <c r="K19" s="84"/>
      <c r="L19" s="84"/>
    </row>
    <row r="20" spans="1:12">
      <c r="A20" s="177" t="s">
        <v>193</v>
      </c>
      <c r="B20" s="177"/>
      <c r="C20" s="177"/>
      <c r="D20" s="177"/>
      <c r="E20" s="177"/>
      <c r="F20" s="178"/>
      <c r="G20" s="50">
        <f>IF(J20=99, 0, 6)</f>
        <v>6</v>
      </c>
      <c r="H20" s="51">
        <v>3</v>
      </c>
      <c r="I20" s="52">
        <v>0</v>
      </c>
      <c r="J20" s="75"/>
      <c r="K20" s="84"/>
      <c r="L20" s="77"/>
    </row>
    <row r="21" spans="1:12">
      <c r="A21" s="177" t="s">
        <v>194</v>
      </c>
      <c r="B21" s="177"/>
      <c r="C21" s="177"/>
      <c r="D21" s="177"/>
      <c r="E21" s="177"/>
      <c r="F21" s="178"/>
      <c r="G21" s="50">
        <f>IF(J21=99, 0, 4)</f>
        <v>4</v>
      </c>
      <c r="H21" s="51">
        <v>2</v>
      </c>
      <c r="I21" s="52">
        <v>0</v>
      </c>
      <c r="J21" s="75"/>
      <c r="K21" s="84"/>
      <c r="L21" s="77"/>
    </row>
    <row r="22" spans="1:12">
      <c r="A22" s="177" t="s">
        <v>195</v>
      </c>
      <c r="B22" s="177"/>
      <c r="C22" s="177"/>
      <c r="D22" s="177"/>
      <c r="E22" s="177"/>
      <c r="F22" s="177"/>
      <c r="G22" s="2"/>
      <c r="H22" s="2"/>
      <c r="I22" s="2"/>
      <c r="J22" s="80"/>
      <c r="K22" s="84"/>
      <c r="L22" s="84"/>
    </row>
    <row r="23" spans="1:12">
      <c r="A23" s="177" t="s">
        <v>200</v>
      </c>
      <c r="B23" s="177"/>
      <c r="C23" s="177"/>
      <c r="D23" s="177"/>
      <c r="E23" s="177"/>
      <c r="F23" s="178"/>
      <c r="G23" s="50">
        <f>IF(J23=99, 0, 4)</f>
        <v>4</v>
      </c>
      <c r="H23" s="51">
        <v>2</v>
      </c>
      <c r="I23" s="52">
        <v>0</v>
      </c>
      <c r="J23" s="75"/>
      <c r="K23" s="84"/>
      <c r="L23" s="77"/>
    </row>
    <row r="24" spans="1:12">
      <c r="A24" s="177" t="s">
        <v>201</v>
      </c>
      <c r="B24" s="177"/>
      <c r="C24" s="177"/>
      <c r="D24" s="177"/>
      <c r="E24" s="177"/>
      <c r="F24" s="177"/>
      <c r="G24" s="2"/>
      <c r="H24" s="2"/>
      <c r="I24" s="2"/>
      <c r="J24" s="80"/>
      <c r="K24" s="84"/>
      <c r="L24" s="84"/>
    </row>
    <row r="25" spans="1:12">
      <c r="A25" s="177" t="s">
        <v>196</v>
      </c>
      <c r="B25" s="177"/>
      <c r="C25" s="177"/>
      <c r="D25" s="177"/>
      <c r="E25" s="177"/>
      <c r="F25" s="178"/>
      <c r="G25" s="50">
        <f>IF(J25=99, 0, 4)</f>
        <v>4</v>
      </c>
      <c r="H25" s="51">
        <v>2</v>
      </c>
      <c r="I25" s="52">
        <v>0</v>
      </c>
      <c r="J25" s="75"/>
      <c r="K25" s="84"/>
      <c r="L25" s="77"/>
    </row>
    <row r="26" spans="1:12">
      <c r="A26" s="177" t="s">
        <v>202</v>
      </c>
      <c r="B26" s="177"/>
      <c r="C26" s="177"/>
      <c r="D26" s="177"/>
      <c r="E26" s="177"/>
      <c r="F26" s="178"/>
      <c r="G26" s="50">
        <f>IF(J26=99, 0, 6)</f>
        <v>6</v>
      </c>
      <c r="H26" s="51">
        <v>3</v>
      </c>
      <c r="I26" s="52">
        <v>0</v>
      </c>
      <c r="J26" s="75"/>
      <c r="K26" s="84"/>
      <c r="L26" s="77"/>
    </row>
    <row r="27" spans="1:12">
      <c r="A27" s="177" t="s">
        <v>197</v>
      </c>
      <c r="B27" s="177"/>
      <c r="C27" s="177"/>
      <c r="D27" s="177"/>
      <c r="E27" s="177"/>
      <c r="F27" s="177"/>
      <c r="G27" s="2"/>
      <c r="H27" s="2"/>
      <c r="I27" s="2"/>
      <c r="J27" s="80"/>
      <c r="K27" s="84"/>
      <c r="L27" s="84"/>
    </row>
    <row r="28" spans="1:12">
      <c r="A28" s="177" t="s">
        <v>199</v>
      </c>
      <c r="B28" s="177"/>
      <c r="C28" s="177"/>
      <c r="D28" s="177"/>
      <c r="E28" s="177"/>
      <c r="F28" s="178"/>
      <c r="G28" s="50">
        <f>IF(J28=99, 0, 6)</f>
        <v>6</v>
      </c>
      <c r="H28" s="51">
        <v>3</v>
      </c>
      <c r="I28" s="52">
        <v>0</v>
      </c>
      <c r="J28" s="75"/>
      <c r="K28" s="84"/>
      <c r="L28" s="77"/>
    </row>
    <row r="29" spans="1:12">
      <c r="A29" s="177" t="s">
        <v>198</v>
      </c>
      <c r="B29" s="177"/>
      <c r="C29" s="177"/>
      <c r="D29" s="177"/>
      <c r="E29" s="177"/>
      <c r="F29" s="177"/>
      <c r="G29" s="2"/>
      <c r="H29" s="2"/>
      <c r="I29" s="2"/>
      <c r="J29" s="80"/>
      <c r="K29" s="84"/>
      <c r="L29" s="84"/>
    </row>
    <row r="30" spans="1:12">
      <c r="A30" s="177" t="s">
        <v>324</v>
      </c>
      <c r="B30" s="177"/>
      <c r="C30" s="177"/>
      <c r="D30" s="177"/>
      <c r="E30" s="177"/>
      <c r="F30" s="178"/>
      <c r="G30" s="50">
        <f>IF(J30=99, 0, 4)</f>
        <v>4</v>
      </c>
      <c r="H30" s="51">
        <v>2</v>
      </c>
      <c r="I30" s="52">
        <v>0</v>
      </c>
      <c r="J30" s="75"/>
      <c r="K30" s="84"/>
      <c r="L30" s="77"/>
    </row>
    <row r="31" spans="1:12">
      <c r="A31" s="177" t="s">
        <v>325</v>
      </c>
      <c r="B31" s="177"/>
      <c r="C31" s="177"/>
      <c r="D31" s="177"/>
      <c r="E31" s="177"/>
      <c r="F31" s="178"/>
      <c r="G31" s="50">
        <f>IF(J31=99, 0, 4)</f>
        <v>4</v>
      </c>
      <c r="H31" s="51">
        <v>2</v>
      </c>
      <c r="I31" s="52">
        <v>0</v>
      </c>
      <c r="J31" s="75"/>
      <c r="K31" s="84"/>
      <c r="L31" s="77"/>
    </row>
    <row r="32" spans="1:12">
      <c r="A32" s="177" t="s">
        <v>326</v>
      </c>
      <c r="B32" s="177"/>
      <c r="C32" s="177"/>
      <c r="D32" s="177"/>
      <c r="E32" s="177"/>
      <c r="F32" s="177"/>
      <c r="G32" s="53"/>
      <c r="H32" s="53"/>
      <c r="I32" s="53"/>
      <c r="J32" s="79"/>
      <c r="K32" s="80"/>
      <c r="L32" s="79"/>
    </row>
    <row r="33" spans="1:12">
      <c r="A33" s="8"/>
      <c r="B33" s="8"/>
      <c r="C33" s="8"/>
      <c r="D33" s="8"/>
      <c r="E33" s="8"/>
      <c r="F33" s="8"/>
      <c r="G33" s="2"/>
      <c r="H33" s="2"/>
      <c r="I33" s="2"/>
      <c r="J33" s="80"/>
      <c r="K33" s="84"/>
      <c r="L33" s="84"/>
    </row>
    <row r="34" spans="1:12">
      <c r="A34" s="88" t="s">
        <v>203</v>
      </c>
      <c r="B34" s="88"/>
      <c r="C34" s="88"/>
      <c r="D34" s="88"/>
      <c r="E34" s="88"/>
      <c r="F34" s="88"/>
      <c r="G34" s="2"/>
      <c r="H34" s="2"/>
      <c r="I34" s="2"/>
      <c r="J34" s="80"/>
      <c r="K34" s="84"/>
      <c r="L34" s="84"/>
    </row>
    <row r="35" spans="1:12">
      <c r="A35" s="177" t="s">
        <v>308</v>
      </c>
      <c r="B35" s="177"/>
      <c r="C35" s="177"/>
      <c r="D35" s="177"/>
      <c r="E35" s="177"/>
      <c r="F35" s="178"/>
      <c r="G35" s="50">
        <f>IF(J35=99, 0, 4)</f>
        <v>4</v>
      </c>
      <c r="H35" s="51">
        <v>2</v>
      </c>
      <c r="I35" s="52">
        <v>0</v>
      </c>
      <c r="J35" s="75"/>
      <c r="K35" s="84"/>
      <c r="L35" s="77"/>
    </row>
    <row r="36" spans="1:12">
      <c r="A36" s="177" t="s">
        <v>309</v>
      </c>
      <c r="B36" s="177"/>
      <c r="C36" s="177"/>
      <c r="D36" s="177"/>
      <c r="E36" s="177"/>
      <c r="F36" s="178"/>
      <c r="G36" s="50">
        <f>IF(J36=99, 0, 4)</f>
        <v>4</v>
      </c>
      <c r="H36" s="51">
        <v>2</v>
      </c>
      <c r="I36" s="52">
        <v>0</v>
      </c>
      <c r="J36" s="75"/>
      <c r="K36" s="84"/>
      <c r="L36" s="77"/>
    </row>
    <row r="37" spans="1:12">
      <c r="A37" s="177" t="s">
        <v>316</v>
      </c>
      <c r="B37" s="177"/>
      <c r="C37" s="177"/>
      <c r="D37" s="177"/>
      <c r="E37" s="177"/>
      <c r="F37" s="178"/>
      <c r="G37" s="50">
        <f>IF(J37=99, 0, 4)</f>
        <v>4</v>
      </c>
      <c r="H37" s="51">
        <v>2</v>
      </c>
      <c r="I37" s="52">
        <v>0</v>
      </c>
      <c r="J37" s="75"/>
      <c r="K37" s="84"/>
      <c r="L37" s="77"/>
    </row>
    <row r="38" spans="1:12">
      <c r="A38" s="177" t="s">
        <v>310</v>
      </c>
      <c r="B38" s="177"/>
      <c r="C38" s="177"/>
      <c r="D38" s="177"/>
      <c r="E38" s="177"/>
      <c r="F38" s="178"/>
      <c r="G38" s="50">
        <f>IF(J38=99, 0, 6)</f>
        <v>6</v>
      </c>
      <c r="H38" s="51">
        <v>3</v>
      </c>
      <c r="I38" s="52">
        <v>0</v>
      </c>
      <c r="J38" s="75"/>
      <c r="K38" s="84"/>
      <c r="L38" s="77"/>
    </row>
    <row r="39" spans="1:12">
      <c r="A39" s="177" t="s">
        <v>204</v>
      </c>
      <c r="B39" s="177"/>
      <c r="C39" s="177"/>
      <c r="D39" s="177"/>
      <c r="E39" s="177"/>
      <c r="F39" s="178"/>
      <c r="G39" s="50">
        <f>IF(J39=99, 0, 6)</f>
        <v>6</v>
      </c>
      <c r="H39" s="51">
        <v>3</v>
      </c>
      <c r="I39" s="52">
        <v>0</v>
      </c>
      <c r="J39" s="75"/>
      <c r="K39" s="84"/>
      <c r="L39" s="77"/>
    </row>
    <row r="40" spans="1:12">
      <c r="A40" s="177" t="s">
        <v>198</v>
      </c>
      <c r="B40" s="177"/>
      <c r="C40" s="177"/>
      <c r="D40" s="177"/>
      <c r="E40" s="177"/>
      <c r="F40" s="177"/>
      <c r="G40" s="2"/>
      <c r="H40" s="2"/>
      <c r="I40" s="2"/>
      <c r="J40" s="80"/>
      <c r="K40" s="84"/>
      <c r="L40" s="84"/>
    </row>
    <row r="41" spans="1:12">
      <c r="A41" s="177" t="s">
        <v>311</v>
      </c>
      <c r="B41" s="177"/>
      <c r="C41" s="177"/>
      <c r="D41" s="177"/>
      <c r="E41" s="177"/>
      <c r="F41" s="178"/>
      <c r="G41" s="50">
        <f>IF(J41=99, 0, 4)</f>
        <v>4</v>
      </c>
      <c r="H41" s="51">
        <v>2</v>
      </c>
      <c r="I41" s="52">
        <v>0</v>
      </c>
      <c r="J41" s="75"/>
      <c r="K41" s="84"/>
      <c r="L41" s="77"/>
    </row>
    <row r="42" spans="1:12">
      <c r="A42" s="177" t="s">
        <v>205</v>
      </c>
      <c r="B42" s="177"/>
      <c r="C42" s="177"/>
      <c r="D42" s="177"/>
      <c r="E42" s="177"/>
      <c r="F42" s="177"/>
      <c r="G42" s="2"/>
      <c r="H42" s="2"/>
      <c r="I42" s="2"/>
      <c r="J42" s="80"/>
      <c r="K42" s="84"/>
      <c r="L42" s="84"/>
    </row>
    <row r="43" spans="1:12">
      <c r="A43" s="177" t="s">
        <v>327</v>
      </c>
      <c r="B43" s="177"/>
      <c r="C43" s="177"/>
      <c r="D43" s="177"/>
      <c r="E43" s="177"/>
      <c r="F43" s="177"/>
      <c r="G43" s="2"/>
      <c r="H43" s="2"/>
      <c r="I43" s="2"/>
      <c r="J43" s="80"/>
      <c r="K43" s="84"/>
      <c r="L43" s="84"/>
    </row>
    <row r="44" spans="1:12">
      <c r="A44" s="177" t="s">
        <v>312</v>
      </c>
      <c r="B44" s="177"/>
      <c r="C44" s="177"/>
      <c r="D44" s="177"/>
      <c r="E44" s="177"/>
      <c r="F44" s="186"/>
      <c r="G44" s="103"/>
      <c r="H44" s="103"/>
      <c r="I44" s="2"/>
      <c r="J44" s="80"/>
      <c r="K44" s="84"/>
      <c r="L44" s="84"/>
    </row>
    <row r="45" spans="1:12">
      <c r="A45" s="177" t="s">
        <v>313</v>
      </c>
      <c r="B45" s="177"/>
      <c r="C45" s="177"/>
      <c r="D45" s="177"/>
      <c r="E45" s="177"/>
      <c r="F45" s="177"/>
      <c r="G45" s="2"/>
      <c r="H45" s="2"/>
      <c r="I45" s="2"/>
      <c r="J45" s="84"/>
      <c r="K45" s="84"/>
      <c r="L45" s="84"/>
    </row>
    <row r="46" spans="1:12">
      <c r="A46" s="177" t="s">
        <v>317</v>
      </c>
      <c r="B46" s="177"/>
      <c r="C46" s="177"/>
      <c r="D46" s="177"/>
      <c r="E46" s="177"/>
      <c r="F46" s="178"/>
      <c r="G46" s="50">
        <f>IF(J46=99, 0, 4)</f>
        <v>4</v>
      </c>
      <c r="H46" s="51">
        <v>2</v>
      </c>
      <c r="I46" s="52">
        <v>0</v>
      </c>
      <c r="J46" s="75"/>
      <c r="K46" s="84"/>
      <c r="L46" s="77"/>
    </row>
    <row r="47" spans="1:12">
      <c r="A47" s="177" t="s">
        <v>318</v>
      </c>
      <c r="B47" s="177"/>
      <c r="C47" s="177"/>
      <c r="D47" s="177"/>
      <c r="E47" s="177"/>
      <c r="F47" s="178"/>
      <c r="G47" s="50">
        <f t="shared" ref="G47:G48" si="0">IF(J47=99, 0, 4)</f>
        <v>4</v>
      </c>
      <c r="H47" s="51">
        <v>2</v>
      </c>
      <c r="I47" s="52">
        <v>0</v>
      </c>
      <c r="J47" s="75"/>
      <c r="K47" s="84"/>
      <c r="L47" s="77"/>
    </row>
    <row r="48" spans="1:12">
      <c r="A48" s="177" t="s">
        <v>319</v>
      </c>
      <c r="B48" s="177"/>
      <c r="C48" s="177"/>
      <c r="D48" s="177"/>
      <c r="E48" s="177"/>
      <c r="F48" s="178"/>
      <c r="G48" s="50">
        <f t="shared" si="0"/>
        <v>4</v>
      </c>
      <c r="H48" s="51">
        <v>2</v>
      </c>
      <c r="I48" s="52">
        <v>0</v>
      </c>
      <c r="J48" s="75"/>
      <c r="K48" s="84"/>
      <c r="L48" s="77"/>
    </row>
    <row r="49" spans="1:12">
      <c r="A49" s="177" t="s">
        <v>328</v>
      </c>
      <c r="B49" s="177"/>
      <c r="C49" s="177"/>
      <c r="D49" s="177"/>
      <c r="E49" s="177"/>
      <c r="F49" s="178"/>
      <c r="G49" s="50">
        <f>IF(J49=99, 0, 4)</f>
        <v>4</v>
      </c>
      <c r="H49" s="51">
        <v>2</v>
      </c>
      <c r="I49" s="52">
        <v>0</v>
      </c>
      <c r="J49" s="75"/>
      <c r="K49" s="84"/>
      <c r="L49" s="77"/>
    </row>
    <row r="50" spans="1:12">
      <c r="A50" s="177" t="s">
        <v>320</v>
      </c>
      <c r="B50" s="177"/>
      <c r="C50" s="177"/>
      <c r="D50" s="177"/>
      <c r="E50" s="177"/>
      <c r="F50" s="178"/>
      <c r="G50" s="50">
        <f>IF(J50=99, 0, 4)</f>
        <v>4</v>
      </c>
      <c r="H50" s="51">
        <v>2</v>
      </c>
      <c r="I50" s="52">
        <v>0</v>
      </c>
      <c r="J50" s="75"/>
      <c r="K50" s="84"/>
      <c r="L50" s="77"/>
    </row>
    <row r="51" spans="1:12">
      <c r="A51" s="177" t="s">
        <v>321</v>
      </c>
      <c r="B51" s="177"/>
      <c r="C51" s="177"/>
      <c r="D51" s="177"/>
      <c r="E51" s="177"/>
      <c r="F51" s="178"/>
      <c r="G51" s="50">
        <f>IF(J51=99, 0, 4)</f>
        <v>4</v>
      </c>
      <c r="H51" s="51">
        <v>2</v>
      </c>
      <c r="I51" s="52">
        <v>0</v>
      </c>
      <c r="J51" s="75"/>
      <c r="K51" s="84"/>
      <c r="L51" s="77"/>
    </row>
    <row r="52" spans="1:12">
      <c r="A52" s="177" t="s">
        <v>270</v>
      </c>
      <c r="B52" s="177"/>
      <c r="C52" s="177"/>
      <c r="D52" s="177"/>
      <c r="E52" s="177"/>
      <c r="F52" s="177"/>
      <c r="G52" s="53"/>
      <c r="H52" s="53"/>
      <c r="I52" s="53"/>
      <c r="J52" s="53"/>
      <c r="K52" s="2"/>
      <c r="L52" s="53"/>
    </row>
    <row r="53" spans="1:12">
      <c r="A53" s="177" t="s">
        <v>322</v>
      </c>
      <c r="B53" s="177"/>
      <c r="C53" s="177"/>
      <c r="D53" s="177"/>
      <c r="E53" s="177"/>
      <c r="F53" s="177"/>
      <c r="G53" s="50">
        <f>IF(J53=99, 0, 4)</f>
        <v>4</v>
      </c>
      <c r="H53" s="51">
        <v>2</v>
      </c>
      <c r="I53" s="52">
        <v>0</v>
      </c>
      <c r="J53" s="75"/>
      <c r="K53" s="84"/>
      <c r="L53" s="77"/>
    </row>
    <row r="54" spans="1:12">
      <c r="A54" s="177" t="s">
        <v>323</v>
      </c>
      <c r="B54" s="177"/>
      <c r="C54" s="177"/>
      <c r="D54" s="177"/>
      <c r="E54" s="177"/>
      <c r="F54" s="178"/>
      <c r="G54" s="50">
        <f>IF(J54=99, 0, 4)</f>
        <v>4</v>
      </c>
      <c r="H54" s="51">
        <v>2</v>
      </c>
      <c r="I54" s="52">
        <v>0</v>
      </c>
      <c r="J54" s="75"/>
      <c r="K54" s="84"/>
      <c r="L54" s="77"/>
    </row>
    <row r="55" spans="1:12">
      <c r="A55" s="8"/>
      <c r="B55" s="8"/>
      <c r="C55" s="8"/>
      <c r="D55" s="8"/>
      <c r="E55" s="8"/>
      <c r="F55" s="8"/>
      <c r="G55" s="2"/>
      <c r="H55" s="2"/>
      <c r="I55" s="2"/>
      <c r="J55" s="80"/>
      <c r="K55" s="84"/>
      <c r="L55" s="84"/>
    </row>
    <row r="56" spans="1:12">
      <c r="A56" s="207" t="s">
        <v>284</v>
      </c>
      <c r="B56" s="207"/>
      <c r="C56" s="207"/>
      <c r="D56" s="207"/>
      <c r="E56" s="207"/>
      <c r="F56" s="207"/>
      <c r="G56" s="53"/>
      <c r="H56" s="53"/>
      <c r="I56" s="53"/>
      <c r="J56" s="79"/>
      <c r="K56" s="84"/>
      <c r="L56" s="79"/>
    </row>
    <row r="57" spans="1:12">
      <c r="A57" s="177" t="s">
        <v>262</v>
      </c>
      <c r="B57" s="177"/>
      <c r="C57" s="177"/>
      <c r="D57" s="177"/>
      <c r="E57" s="177"/>
      <c r="F57" s="178"/>
      <c r="G57" s="50">
        <f>IF(J57=99, 0, 8)</f>
        <v>8</v>
      </c>
      <c r="H57" s="51">
        <v>4</v>
      </c>
      <c r="I57" s="52">
        <v>0</v>
      </c>
      <c r="J57" s="75"/>
      <c r="K57" s="84"/>
      <c r="L57" s="77"/>
    </row>
    <row r="58" spans="1:12">
      <c r="A58" s="177" t="s">
        <v>263</v>
      </c>
      <c r="B58" s="177"/>
      <c r="C58" s="177"/>
      <c r="D58" s="177"/>
      <c r="E58" s="177"/>
      <c r="F58" s="178"/>
      <c r="G58" s="50">
        <f>IF(J58=99, 0, 10)</f>
        <v>10</v>
      </c>
      <c r="H58" s="51">
        <v>5</v>
      </c>
      <c r="I58" s="52">
        <v>0</v>
      </c>
      <c r="J58" s="75"/>
      <c r="K58" s="84"/>
      <c r="L58" s="77"/>
    </row>
    <row r="59" spans="1:12">
      <c r="A59" s="177" t="s">
        <v>183</v>
      </c>
      <c r="B59" s="177"/>
      <c r="C59" s="177"/>
      <c r="D59" s="177"/>
      <c r="E59" s="177"/>
      <c r="F59" s="178"/>
      <c r="G59" s="50">
        <f>IF(J59=99, 0, 4)</f>
        <v>4</v>
      </c>
      <c r="H59" s="51">
        <v>2</v>
      </c>
      <c r="I59" s="52">
        <v>0</v>
      </c>
      <c r="J59" s="75"/>
      <c r="K59" s="84"/>
      <c r="L59" s="77"/>
    </row>
    <row r="60" spans="1:12">
      <c r="A60" s="177" t="s">
        <v>184</v>
      </c>
      <c r="B60" s="177"/>
      <c r="C60" s="177"/>
      <c r="D60" s="177"/>
      <c r="E60" s="177"/>
      <c r="F60" s="178"/>
      <c r="G60" s="50">
        <f>IF(J60=99, 0, 4)</f>
        <v>4</v>
      </c>
      <c r="H60" s="51">
        <v>2</v>
      </c>
      <c r="I60" s="52">
        <v>0</v>
      </c>
      <c r="J60" s="75"/>
      <c r="K60" s="84"/>
      <c r="L60" s="77"/>
    </row>
    <row r="61" spans="1:12">
      <c r="A61" s="116" t="s">
        <v>185</v>
      </c>
      <c r="B61" s="116"/>
      <c r="C61" s="116"/>
      <c r="D61" s="116"/>
      <c r="E61" s="116"/>
      <c r="F61" s="117"/>
      <c r="G61" s="50">
        <f>IF(J61=99, 0, 4)</f>
        <v>4</v>
      </c>
      <c r="H61" s="51">
        <v>2</v>
      </c>
      <c r="I61" s="52">
        <v>0</v>
      </c>
      <c r="J61" s="75"/>
      <c r="K61" s="84"/>
      <c r="L61" s="77"/>
    </row>
    <row r="62" spans="1:12">
      <c r="A62" s="177" t="s">
        <v>264</v>
      </c>
      <c r="B62" s="177"/>
      <c r="C62" s="177"/>
      <c r="D62" s="177"/>
      <c r="E62" s="177"/>
      <c r="F62" s="178"/>
      <c r="G62" s="50">
        <f>IF(J62=99, 0, 6)</f>
        <v>6</v>
      </c>
      <c r="H62" s="51">
        <v>3</v>
      </c>
      <c r="I62" s="52">
        <v>0</v>
      </c>
      <c r="J62" s="75"/>
      <c r="K62" s="84"/>
      <c r="L62" s="77"/>
    </row>
    <row r="63" spans="1:12">
      <c r="A63" s="177" t="s">
        <v>265</v>
      </c>
      <c r="B63" s="177"/>
      <c r="C63" s="177"/>
      <c r="D63" s="177"/>
      <c r="E63" s="177"/>
      <c r="F63" s="177"/>
      <c r="G63" s="2"/>
      <c r="H63" s="2"/>
      <c r="I63" s="2"/>
      <c r="J63" s="80"/>
      <c r="K63" s="84"/>
      <c r="L63" s="84"/>
    </row>
    <row r="64" spans="1:12">
      <c r="A64" s="177" t="s">
        <v>186</v>
      </c>
      <c r="B64" s="177"/>
      <c r="C64" s="177"/>
      <c r="D64" s="177"/>
      <c r="E64" s="177"/>
      <c r="F64" s="178"/>
      <c r="G64" s="50">
        <f>IF(J64=99, 0, 6)</f>
        <v>6</v>
      </c>
      <c r="H64" s="51">
        <v>3</v>
      </c>
      <c r="I64" s="52">
        <v>0</v>
      </c>
      <c r="J64" s="75"/>
      <c r="K64" s="84"/>
      <c r="L64" s="77"/>
    </row>
    <row r="65" spans="1:16">
      <c r="A65" s="177" t="s">
        <v>267</v>
      </c>
      <c r="B65" s="177"/>
      <c r="C65" s="177"/>
      <c r="D65" s="177"/>
      <c r="E65" s="177"/>
      <c r="F65" s="177"/>
      <c r="G65" s="2"/>
      <c r="H65" s="2"/>
      <c r="I65" s="2"/>
      <c r="J65" s="80"/>
      <c r="K65" s="84"/>
      <c r="L65" s="84"/>
    </row>
    <row r="66" spans="1:16">
      <c r="A66" s="177" t="s">
        <v>266</v>
      </c>
      <c r="B66" s="177"/>
      <c r="C66" s="177"/>
      <c r="D66" s="177"/>
      <c r="E66" s="177"/>
      <c r="F66" s="177"/>
      <c r="G66" s="2"/>
      <c r="H66" s="2"/>
      <c r="I66" s="2"/>
      <c r="J66" s="80"/>
      <c r="K66" s="84"/>
      <c r="L66" s="84"/>
    </row>
    <row r="67" spans="1:16">
      <c r="A67" s="177" t="s">
        <v>187</v>
      </c>
      <c r="B67" s="177"/>
      <c r="C67" s="177"/>
      <c r="D67" s="177"/>
      <c r="E67" s="177"/>
      <c r="F67" s="178"/>
      <c r="G67" s="50">
        <f>IF(J67=99, 0, 4)</f>
        <v>4</v>
      </c>
      <c r="H67" s="51">
        <v>2</v>
      </c>
      <c r="I67" s="52">
        <v>0</v>
      </c>
      <c r="J67" s="75"/>
      <c r="K67" s="84"/>
      <c r="L67" s="77"/>
    </row>
    <row r="68" spans="1:16">
      <c r="A68" s="177" t="s">
        <v>188</v>
      </c>
      <c r="B68" s="177"/>
      <c r="C68" s="177"/>
      <c r="D68" s="177"/>
      <c r="E68" s="177"/>
      <c r="F68" s="178"/>
      <c r="G68" s="50">
        <f>IF(J68=99, 0, 4)</f>
        <v>4</v>
      </c>
      <c r="H68" s="51">
        <v>2</v>
      </c>
      <c r="I68" s="52">
        <v>0</v>
      </c>
      <c r="J68" s="75"/>
      <c r="K68" s="84"/>
      <c r="L68" s="77"/>
    </row>
    <row r="69" spans="1:16">
      <c r="A69" s="177" t="s">
        <v>177</v>
      </c>
      <c r="B69" s="177"/>
      <c r="C69" s="177"/>
      <c r="D69" s="177"/>
      <c r="E69" s="177"/>
      <c r="F69" s="177"/>
      <c r="G69" s="53"/>
      <c r="H69" s="53"/>
      <c r="I69" s="53"/>
      <c r="J69" s="79"/>
      <c r="K69" s="80"/>
      <c r="L69" s="79"/>
    </row>
    <row r="70" spans="1:16">
      <c r="A70" s="177" t="s">
        <v>129</v>
      </c>
      <c r="B70" s="177"/>
      <c r="C70" s="177"/>
      <c r="D70" s="177"/>
      <c r="E70" s="177"/>
      <c r="F70" s="177"/>
      <c r="G70" s="53"/>
      <c r="H70" s="53"/>
      <c r="I70" s="53"/>
      <c r="J70" s="79"/>
      <c r="K70" s="80"/>
      <c r="L70" s="79"/>
    </row>
    <row r="71" spans="1:16">
      <c r="A71" s="177" t="s">
        <v>269</v>
      </c>
      <c r="B71" s="177"/>
      <c r="C71" s="177"/>
      <c r="D71" s="177"/>
      <c r="E71" s="177"/>
      <c r="F71" s="178"/>
      <c r="G71" s="50">
        <f>IF(J71=99, 0, 2)</f>
        <v>2</v>
      </c>
      <c r="H71" s="51">
        <v>1</v>
      </c>
      <c r="I71" s="52">
        <v>0</v>
      </c>
      <c r="J71" s="75"/>
      <c r="K71" s="84"/>
      <c r="L71" s="77"/>
    </row>
    <row r="72" spans="1:16">
      <c r="A72" s="177" t="s">
        <v>268</v>
      </c>
      <c r="B72" s="177"/>
      <c r="C72" s="177"/>
      <c r="D72" s="177"/>
      <c r="E72" s="177"/>
      <c r="F72" s="177"/>
      <c r="G72" s="2"/>
      <c r="H72" s="2"/>
      <c r="I72" s="2"/>
      <c r="J72" s="84"/>
      <c r="K72" s="84"/>
      <c r="L72" s="84"/>
    </row>
    <row r="73" spans="1:16">
      <c r="A73" s="177" t="s">
        <v>191</v>
      </c>
      <c r="B73" s="177"/>
      <c r="C73" s="177"/>
      <c r="D73" s="177"/>
      <c r="E73" s="177"/>
      <c r="F73" s="178"/>
      <c r="G73" s="50">
        <f>IF(J73=99, 0, 4)</f>
        <v>4</v>
      </c>
      <c r="H73" s="51">
        <v>2</v>
      </c>
      <c r="I73" s="52">
        <v>0</v>
      </c>
      <c r="J73" s="75"/>
      <c r="K73" s="84"/>
      <c r="L73" s="77"/>
    </row>
    <row r="74" spans="1:16">
      <c r="A74" s="177" t="s">
        <v>189</v>
      </c>
      <c r="B74" s="177"/>
      <c r="C74" s="177"/>
      <c r="D74" s="177"/>
      <c r="E74" s="177"/>
      <c r="F74" s="178"/>
      <c r="G74" s="50">
        <f>IF(J74=99, 0, 4)</f>
        <v>4</v>
      </c>
      <c r="H74" s="51">
        <v>2</v>
      </c>
      <c r="I74" s="52">
        <v>0</v>
      </c>
      <c r="J74" s="75"/>
      <c r="K74" s="84"/>
      <c r="L74" s="77"/>
      <c r="P74" s="8" t="s">
        <v>11</v>
      </c>
    </row>
    <row r="75" spans="1:16">
      <c r="A75" s="177" t="s">
        <v>190</v>
      </c>
      <c r="B75" s="177"/>
      <c r="C75" s="177"/>
      <c r="D75" s="177"/>
      <c r="E75" s="177"/>
      <c r="F75" s="178"/>
      <c r="G75" s="50">
        <f>IF(J75=99, 0, 4)</f>
        <v>4</v>
      </c>
      <c r="H75" s="51">
        <v>2</v>
      </c>
      <c r="I75" s="52">
        <v>0</v>
      </c>
      <c r="J75" s="75"/>
      <c r="K75" s="84"/>
      <c r="L75" s="77"/>
    </row>
    <row r="76" spans="1:16">
      <c r="A76" s="177" t="s">
        <v>130</v>
      </c>
      <c r="B76" s="177"/>
      <c r="C76" s="177"/>
      <c r="D76" s="177"/>
      <c r="E76" s="177"/>
      <c r="F76" s="177"/>
      <c r="G76" s="2"/>
      <c r="H76" s="2"/>
      <c r="I76" s="2"/>
      <c r="J76" s="84"/>
      <c r="K76" s="84"/>
      <c r="L76" s="84"/>
    </row>
    <row r="77" spans="1:16">
      <c r="G77" s="2"/>
      <c r="H77" s="2"/>
      <c r="I77" s="2"/>
      <c r="J77" s="84"/>
      <c r="K77" s="84"/>
      <c r="L77" s="84"/>
    </row>
    <row r="78" spans="1:16">
      <c r="A78" s="166" t="s">
        <v>170</v>
      </c>
      <c r="B78" s="166"/>
      <c r="C78" s="166"/>
      <c r="D78" s="166"/>
      <c r="E78" s="166"/>
      <c r="F78" s="166"/>
      <c r="G78" s="119">
        <f>SUM(G13:G75)</f>
        <v>180</v>
      </c>
      <c r="H78" s="49"/>
      <c r="I78" s="49"/>
      <c r="J78" s="2"/>
      <c r="K78" s="2"/>
      <c r="L78" s="55">
        <f>SUM(L12:L77)</f>
        <v>0</v>
      </c>
    </row>
    <row r="79" spans="1:16" ht="13.5" thickBot="1">
      <c r="G79" s="2"/>
      <c r="H79" s="2"/>
      <c r="I79" s="2"/>
      <c r="J79" s="2"/>
      <c r="K79" s="2"/>
      <c r="L79" s="58">
        <f>L78/G78</f>
        <v>0</v>
      </c>
    </row>
    <row r="80" spans="1:16" ht="12.75" customHeight="1">
      <c r="A80" s="2" t="s">
        <v>56</v>
      </c>
      <c r="B80" s="211"/>
      <c r="C80" s="212"/>
      <c r="D80" s="212"/>
      <c r="E80" s="212"/>
      <c r="F80" s="212"/>
      <c r="G80" s="212"/>
      <c r="H80" s="212"/>
      <c r="I80" s="212"/>
      <c r="J80" s="212"/>
      <c r="K80" s="212"/>
      <c r="L80" s="213"/>
    </row>
    <row r="81" spans="1:12">
      <c r="A81" s="8"/>
      <c r="B81" s="204"/>
      <c r="C81" s="205"/>
      <c r="D81" s="205"/>
      <c r="E81" s="205"/>
      <c r="F81" s="205"/>
      <c r="G81" s="205"/>
      <c r="H81" s="205"/>
      <c r="I81" s="205"/>
      <c r="J81" s="205"/>
      <c r="K81" s="205"/>
      <c r="L81" s="206"/>
    </row>
    <row r="82" spans="1:12">
      <c r="A82" s="8"/>
      <c r="B82" s="204"/>
      <c r="C82" s="205"/>
      <c r="D82" s="205"/>
      <c r="E82" s="205"/>
      <c r="F82" s="205"/>
      <c r="G82" s="205"/>
      <c r="H82" s="205"/>
      <c r="I82" s="205"/>
      <c r="J82" s="205"/>
      <c r="K82" s="205"/>
      <c r="L82" s="206"/>
    </row>
    <row r="83" spans="1:12">
      <c r="A83" s="8"/>
      <c r="B83" s="204"/>
      <c r="C83" s="205"/>
      <c r="D83" s="205"/>
      <c r="E83" s="205"/>
      <c r="F83" s="205"/>
      <c r="G83" s="205"/>
      <c r="H83" s="205"/>
      <c r="I83" s="205"/>
      <c r="J83" s="205"/>
      <c r="K83" s="205"/>
      <c r="L83" s="206"/>
    </row>
    <row r="84" spans="1:12">
      <c r="A84" s="8"/>
      <c r="B84" s="204"/>
      <c r="C84" s="205"/>
      <c r="D84" s="205"/>
      <c r="E84" s="205"/>
      <c r="F84" s="205"/>
      <c r="G84" s="205"/>
      <c r="H84" s="205"/>
      <c r="I84" s="205"/>
      <c r="J84" s="205"/>
      <c r="K84" s="205"/>
      <c r="L84" s="206"/>
    </row>
    <row r="85" spans="1:12">
      <c r="A85" s="8"/>
      <c r="B85" s="204"/>
      <c r="C85" s="205"/>
      <c r="D85" s="205"/>
      <c r="E85" s="205"/>
      <c r="F85" s="205"/>
      <c r="G85" s="205"/>
      <c r="H85" s="205"/>
      <c r="I85" s="205"/>
      <c r="J85" s="205"/>
      <c r="K85" s="205"/>
      <c r="L85" s="206"/>
    </row>
    <row r="86" spans="1:12" ht="13.5" thickBot="1">
      <c r="A86" s="8"/>
      <c r="B86" s="208"/>
      <c r="C86" s="209"/>
      <c r="D86" s="209"/>
      <c r="E86" s="209"/>
      <c r="F86" s="209"/>
      <c r="G86" s="209"/>
      <c r="H86" s="209"/>
      <c r="I86" s="209"/>
      <c r="J86" s="209"/>
      <c r="K86" s="209"/>
      <c r="L86" s="210"/>
    </row>
    <row r="87" spans="1:12">
      <c r="A87" s="151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</row>
  </sheetData>
  <sheetProtection sheet="1" objects="1" scenarios="1"/>
  <customSheetViews>
    <customSheetView guid="{7A7D571A-4459-409A-9FDE-4C959CBBA65C}" showRuler="0">
      <selection activeCell="D16" sqref="D16"/>
      <pageMargins left="0.25" right="0.25" top="0.25" bottom="0.25" header="0.5" footer="0.5"/>
      <printOptions horizontalCentered="1"/>
      <pageSetup scale="89" orientation="portrait" r:id="rId1"/>
      <headerFooter alignWithMargins="0">
        <oddFooter>Page &amp;P of &amp;N</oddFooter>
      </headerFooter>
    </customSheetView>
    <customSheetView guid="{1B132E85-FBFC-4436-84CB-DE41F0662E8D}">
      <selection activeCell="A91" sqref="A91:IV91"/>
      <pageMargins left="0.25" right="0.25" top="0.25" bottom="0.25" header="0.5" footer="0.5"/>
      <printOptions horizontalCentered="1"/>
      <pageSetup scale="89" orientation="portrait" r:id="rId2"/>
      <headerFooter alignWithMargins="0">
        <oddFooter>Page &amp;P of &amp;N</oddFooter>
      </headerFooter>
    </customSheetView>
  </customSheetViews>
  <mergeCells count="68">
    <mergeCell ref="B85:L85"/>
    <mergeCell ref="B86:L86"/>
    <mergeCell ref="A87:L87"/>
    <mergeCell ref="B82:L82"/>
    <mergeCell ref="A76:F76"/>
    <mergeCell ref="A78:F78"/>
    <mergeCell ref="B80:L80"/>
    <mergeCell ref="B81:L81"/>
    <mergeCell ref="A20:F20"/>
    <mergeCell ref="A21:F21"/>
    <mergeCell ref="A23:F23"/>
    <mergeCell ref="B83:L83"/>
    <mergeCell ref="B84:L84"/>
    <mergeCell ref="A47:F47"/>
    <mergeCell ref="A48:F48"/>
    <mergeCell ref="A53:F53"/>
    <mergeCell ref="A56:F56"/>
    <mergeCell ref="A52:F52"/>
    <mergeCell ref="A65:F65"/>
    <mergeCell ref="A66:F66"/>
    <mergeCell ref="A67:F67"/>
    <mergeCell ref="A54:F54"/>
    <mergeCell ref="A73:F73"/>
    <mergeCell ref="A75:F75"/>
    <mergeCell ref="A38:F38"/>
    <mergeCell ref="A39:F39"/>
    <mergeCell ref="A40:F40"/>
    <mergeCell ref="A28:F28"/>
    <mergeCell ref="A74:F74"/>
    <mergeCell ref="A31:F31"/>
    <mergeCell ref="A32:F32"/>
    <mergeCell ref="A45:F45"/>
    <mergeCell ref="A43:F43"/>
    <mergeCell ref="A42:F42"/>
    <mergeCell ref="A41:F41"/>
    <mergeCell ref="A44:F44"/>
    <mergeCell ref="A46:F46"/>
    <mergeCell ref="A49:F49"/>
    <mergeCell ref="A50:F50"/>
    <mergeCell ref="A51:F51"/>
    <mergeCell ref="A1:L2"/>
    <mergeCell ref="A8:E8"/>
    <mergeCell ref="A25:F25"/>
    <mergeCell ref="A37:F37"/>
    <mergeCell ref="A12:F12"/>
    <mergeCell ref="A35:F35"/>
    <mergeCell ref="A17:F17"/>
    <mergeCell ref="A36:F36"/>
    <mergeCell ref="A26:F26"/>
    <mergeCell ref="A27:F27"/>
    <mergeCell ref="A29:F29"/>
    <mergeCell ref="A18:F18"/>
    <mergeCell ref="A19:F19"/>
    <mergeCell ref="A22:F22"/>
    <mergeCell ref="A24:F24"/>
    <mergeCell ref="A30:F30"/>
    <mergeCell ref="A57:F57"/>
    <mergeCell ref="A58:F58"/>
    <mergeCell ref="A59:F59"/>
    <mergeCell ref="A60:F60"/>
    <mergeCell ref="A64:F64"/>
    <mergeCell ref="A72:F72"/>
    <mergeCell ref="A68:F68"/>
    <mergeCell ref="A69:F69"/>
    <mergeCell ref="A62:F62"/>
    <mergeCell ref="A63:F63"/>
    <mergeCell ref="A70:F70"/>
    <mergeCell ref="A71:F71"/>
  </mergeCells>
  <phoneticPr fontId="0" type="noConversion"/>
  <conditionalFormatting sqref="L79">
    <cfRule type="cellIs" dxfId="2" priority="1" stopIfTrue="1" operator="between">
      <formula>0.9</formula>
      <formula>1</formula>
    </cfRule>
    <cfRule type="cellIs" dxfId="1" priority="2" stopIfTrue="1" operator="between">
      <formula>0.89</formula>
      <formula>0.75</formula>
    </cfRule>
    <cfRule type="cellIs" dxfId="0" priority="3" stopIfTrue="1" operator="between">
      <formula>0.74</formula>
      <formula>0</formula>
    </cfRule>
  </conditionalFormatting>
  <printOptions horizontalCentered="1"/>
  <pageMargins left="0.25" right="0.25" top="0.5" bottom="0.5" header="0.5" footer="0.16"/>
  <pageSetup fitToHeight="10" orientation="portrait" r:id="rId3"/>
  <headerFooter alignWithMargins="0">
    <oddFooter>Page &amp;P of &amp;N</oddFooter>
  </headerFooter>
  <rowBreaks count="1" manualBreakCount="1">
    <brk id="5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IC Summary</vt:lpstr>
      <vt:lpstr>Safes</vt:lpstr>
      <vt:lpstr>Point of Sale (POS) </vt:lpstr>
      <vt:lpstr>Key Control</vt:lpstr>
      <vt:lpstr>BINGO CONTROLS</vt:lpstr>
      <vt:lpstr>BINGO OPERATIONS</vt:lpstr>
      <vt:lpstr>24# BINGO</vt:lpstr>
      <vt:lpstr>_</vt:lpstr>
      <vt:lpstr>'24# BINGO'!Print_Area</vt:lpstr>
      <vt:lpstr>'IC Summary'!Print_Area</vt:lpstr>
      <vt:lpstr>'Key Control'!Print_Area</vt:lpstr>
      <vt:lpstr>'Point of Sale (POS) '!Print_Area</vt:lpstr>
      <vt:lpstr>Safes!Print_Area</vt:lpstr>
    </vt:vector>
  </TitlesOfParts>
  <Company>FORSCOM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ARMY</dc:creator>
  <cp:lastModifiedBy>eunsuk.park</cp:lastModifiedBy>
  <cp:lastPrinted>2012-05-07T19:45:47Z</cp:lastPrinted>
  <dcterms:created xsi:type="dcterms:W3CDTF">2001-01-19T16:46:30Z</dcterms:created>
  <dcterms:modified xsi:type="dcterms:W3CDTF">2014-03-31T12:42:45Z</dcterms:modified>
</cp:coreProperties>
</file>